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drett.sharepoint.com/sites/26989.group/Shared Documents/0. Styret/1. Økonomi/"/>
    </mc:Choice>
  </mc:AlternateContent>
  <xr:revisionPtr revIDLastSave="349" documentId="113_{D19706E6-759D-489D-B415-AF0DAF917EB7}" xr6:coauthVersionLast="47" xr6:coauthVersionMax="47" xr10:uidLastSave="{16758CD3-98AF-4450-BCCA-29B45EFD5815}"/>
  <bookViews>
    <workbookView xWindow="-120" yWindow="-120" windowWidth="29040" windowHeight="15840" tabRatio="848" firstSheet="1" activeTab="2" xr2:uid="{00000000-000D-0000-FFFF-FFFF00000000}"/>
  </bookViews>
  <sheets>
    <sheet name="Økonomiregulativ" sheetId="3" state="hidden" r:id="rId1"/>
    <sheet name="Økonomiregulativ 09.11.2021" sheetId="15" r:id="rId2"/>
    <sheet name="Personopplysninger" sheetId="1" r:id="rId3"/>
    <sheet name="Teamavgift" sheetId="16" r:id="rId4"/>
    <sheet name="Renn 1" sheetId="2" r:id="rId5"/>
    <sheet name="Renn 2" sheetId="5" r:id="rId6"/>
    <sheet name="Renn 3" sheetId="6" r:id="rId7"/>
    <sheet name="Renn 4" sheetId="7" r:id="rId8"/>
    <sheet name="Renn 5" sheetId="8" r:id="rId9"/>
    <sheet name="Renn 6" sheetId="9" r:id="rId10"/>
    <sheet name="Renn 7" sheetId="10" r:id="rId11"/>
    <sheet name="Renn 8" sheetId="11" r:id="rId12"/>
    <sheet name="Renn 9" sheetId="12" r:id="rId13"/>
    <sheet name="Renn 10" sheetId="13" r:id="rId14"/>
    <sheet name="Sesongoversikt" sheetId="4" r:id="rId15"/>
  </sheets>
  <definedNames>
    <definedName name="_ftn1" localSheetId="0">Økonomiregulativ!$A$85</definedName>
    <definedName name="_ftn2" localSheetId="0">Økonomiregulativ!$A$86</definedName>
    <definedName name="_ftnref1" localSheetId="2">Personopplysninger!$D$17</definedName>
    <definedName name="_ftnref2" localSheetId="0">Økonomiregulativ!$A$37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6" l="1"/>
  <c r="E17" i="4"/>
  <c r="E3" i="4"/>
  <c r="C18" i="16"/>
  <c r="E16" i="16"/>
  <c r="B12" i="16"/>
  <c r="A12" i="16"/>
  <c r="B11" i="16"/>
  <c r="A11" i="16"/>
  <c r="B10" i="16"/>
  <c r="A10" i="16"/>
  <c r="B9" i="16"/>
  <c r="A9" i="16"/>
  <c r="B8" i="16"/>
  <c r="A8" i="16"/>
  <c r="B7" i="16"/>
  <c r="A7" i="16"/>
  <c r="D6" i="16"/>
  <c r="B6" i="16"/>
  <c r="A6" i="16"/>
  <c r="B5" i="16"/>
  <c r="A5" i="16"/>
  <c r="A1" i="16"/>
  <c r="E23" i="8"/>
  <c r="B38" i="15"/>
  <c r="B39" i="15" s="1"/>
  <c r="B36" i="15"/>
  <c r="B37" i="15" s="1"/>
  <c r="B35" i="15"/>
  <c r="E22" i="6"/>
  <c r="E21" i="6"/>
  <c r="E20" i="6"/>
  <c r="E19" i="6"/>
  <c r="E18" i="6"/>
  <c r="E17" i="6"/>
  <c r="E22" i="7"/>
  <c r="E21" i="7"/>
  <c r="E20" i="7"/>
  <c r="E23" i="7" s="1"/>
  <c r="E10" i="4" s="1"/>
  <c r="E19" i="7"/>
  <c r="E18" i="7"/>
  <c r="E17" i="7"/>
  <c r="E22" i="8"/>
  <c r="E21" i="8"/>
  <c r="E20" i="8"/>
  <c r="E19" i="8"/>
  <c r="E18" i="8"/>
  <c r="E17" i="8"/>
  <c r="E22" i="9"/>
  <c r="E21" i="9"/>
  <c r="E20" i="9"/>
  <c r="E19" i="9"/>
  <c r="E18" i="9"/>
  <c r="E17" i="9"/>
  <c r="E22" i="10"/>
  <c r="E21" i="10"/>
  <c r="E20" i="10"/>
  <c r="E19" i="10"/>
  <c r="E18" i="10"/>
  <c r="E17" i="10"/>
  <c r="E22" i="11"/>
  <c r="E21" i="11"/>
  <c r="E20" i="11"/>
  <c r="E19" i="11"/>
  <c r="E18" i="11"/>
  <c r="E17" i="11"/>
  <c r="E22" i="12"/>
  <c r="E21" i="12"/>
  <c r="E20" i="12"/>
  <c r="E19" i="12"/>
  <c r="E18" i="12"/>
  <c r="E17" i="12"/>
  <c r="E22" i="13"/>
  <c r="E21" i="13"/>
  <c r="E20" i="13"/>
  <c r="E19" i="13"/>
  <c r="E18" i="13"/>
  <c r="E17" i="13"/>
  <c r="E22" i="5"/>
  <c r="E21" i="5"/>
  <c r="E20" i="5"/>
  <c r="E19" i="5"/>
  <c r="E18" i="5"/>
  <c r="E17" i="5"/>
  <c r="E19" i="2"/>
  <c r="E23" i="13"/>
  <c r="E16" i="4" s="1"/>
  <c r="E17" i="2"/>
  <c r="E18" i="2"/>
  <c r="E20" i="2"/>
  <c r="E21" i="2"/>
  <c r="E22" i="2"/>
  <c r="B17" i="5"/>
  <c r="B17" i="6"/>
  <c r="B17" i="7"/>
  <c r="B17" i="8"/>
  <c r="B17" i="9"/>
  <c r="B17" i="10"/>
  <c r="B17" i="11"/>
  <c r="B17" i="12"/>
  <c r="B17" i="13"/>
  <c r="B17" i="2"/>
  <c r="B1" i="4"/>
  <c r="B3" i="4"/>
  <c r="B4" i="4"/>
  <c r="B6" i="4"/>
  <c r="B7" i="4"/>
  <c r="B8" i="4"/>
  <c r="B9" i="4"/>
  <c r="B10" i="4"/>
  <c r="B11" i="4"/>
  <c r="B12" i="4"/>
  <c r="B14" i="4"/>
  <c r="B15" i="4"/>
  <c r="B17" i="4"/>
  <c r="A3" i="4"/>
  <c r="A4" i="4"/>
  <c r="A6" i="4"/>
  <c r="A7" i="4"/>
  <c r="A8" i="4"/>
  <c r="A9" i="4"/>
  <c r="A10" i="4"/>
  <c r="A11" i="4"/>
  <c r="A12" i="4"/>
  <c r="A14" i="4"/>
  <c r="A15" i="4"/>
  <c r="A17" i="4"/>
  <c r="C25" i="13"/>
  <c r="B22" i="13"/>
  <c r="B21" i="13"/>
  <c r="B20" i="13"/>
  <c r="B19" i="13"/>
  <c r="B18" i="13"/>
  <c r="B14" i="13"/>
  <c r="A14" i="13"/>
  <c r="B13" i="13"/>
  <c r="A13" i="13"/>
  <c r="B12" i="13"/>
  <c r="A12" i="13"/>
  <c r="B11" i="13"/>
  <c r="A11" i="13"/>
  <c r="B10" i="13"/>
  <c r="A10" i="13"/>
  <c r="B9" i="13"/>
  <c r="A9" i="13"/>
  <c r="D8" i="13"/>
  <c r="B8" i="13"/>
  <c r="A8" i="13"/>
  <c r="B7" i="13"/>
  <c r="A7" i="13"/>
  <c r="A1" i="13"/>
  <c r="C25" i="12"/>
  <c r="B22" i="12"/>
  <c r="B21" i="12"/>
  <c r="B20" i="12"/>
  <c r="B19" i="12"/>
  <c r="B18" i="12"/>
  <c r="B14" i="12"/>
  <c r="A14" i="12"/>
  <c r="B13" i="12"/>
  <c r="A13" i="12"/>
  <c r="B12" i="12"/>
  <c r="A12" i="12"/>
  <c r="B11" i="12"/>
  <c r="A11" i="12"/>
  <c r="B10" i="12"/>
  <c r="A10" i="12"/>
  <c r="B9" i="12"/>
  <c r="A9" i="12"/>
  <c r="D8" i="12"/>
  <c r="B8" i="12"/>
  <c r="A8" i="12"/>
  <c r="B7" i="12"/>
  <c r="A7" i="12"/>
  <c r="A1" i="12"/>
  <c r="C25" i="7"/>
  <c r="B22" i="7"/>
  <c r="B21" i="7"/>
  <c r="B20" i="7"/>
  <c r="B19" i="7"/>
  <c r="B18" i="7"/>
  <c r="B14" i="7"/>
  <c r="A14" i="7"/>
  <c r="B13" i="7"/>
  <c r="A13" i="7"/>
  <c r="B12" i="7"/>
  <c r="A12" i="7"/>
  <c r="B11" i="7"/>
  <c r="A11" i="7"/>
  <c r="B10" i="7"/>
  <c r="A10" i="7"/>
  <c r="B9" i="7"/>
  <c r="A9" i="7"/>
  <c r="D8" i="7"/>
  <c r="B8" i="7"/>
  <c r="A8" i="7"/>
  <c r="B7" i="7"/>
  <c r="A7" i="7"/>
  <c r="A1" i="7"/>
  <c r="C25" i="8"/>
  <c r="B22" i="8"/>
  <c r="B21" i="8"/>
  <c r="B20" i="8"/>
  <c r="B19" i="8"/>
  <c r="B18" i="8"/>
  <c r="B14" i="8"/>
  <c r="A14" i="8"/>
  <c r="B13" i="8"/>
  <c r="A13" i="8"/>
  <c r="B12" i="8"/>
  <c r="A12" i="8"/>
  <c r="B11" i="8"/>
  <c r="A11" i="8"/>
  <c r="B10" i="8"/>
  <c r="A10" i="8"/>
  <c r="B9" i="8"/>
  <c r="A9" i="8"/>
  <c r="D8" i="8"/>
  <c r="B8" i="8"/>
  <c r="A8" i="8"/>
  <c r="B7" i="8"/>
  <c r="A7" i="8"/>
  <c r="A1" i="8"/>
  <c r="C25" i="9"/>
  <c r="B22" i="9"/>
  <c r="B21" i="9"/>
  <c r="B20" i="9"/>
  <c r="B19" i="9"/>
  <c r="B18" i="9"/>
  <c r="B14" i="9"/>
  <c r="A14" i="9"/>
  <c r="B13" i="9"/>
  <c r="A13" i="9"/>
  <c r="B12" i="9"/>
  <c r="A12" i="9"/>
  <c r="B11" i="9"/>
  <c r="A11" i="9"/>
  <c r="B10" i="9"/>
  <c r="A10" i="9"/>
  <c r="B9" i="9"/>
  <c r="A9" i="9"/>
  <c r="D8" i="9"/>
  <c r="B8" i="9"/>
  <c r="A8" i="9"/>
  <c r="B7" i="9"/>
  <c r="A7" i="9"/>
  <c r="A1" i="9"/>
  <c r="C25" i="10"/>
  <c r="B22" i="10"/>
  <c r="B21" i="10"/>
  <c r="B20" i="10"/>
  <c r="B19" i="10"/>
  <c r="B18" i="10"/>
  <c r="B14" i="10"/>
  <c r="A14" i="10"/>
  <c r="B13" i="10"/>
  <c r="A13" i="10"/>
  <c r="B12" i="10"/>
  <c r="A12" i="10"/>
  <c r="B11" i="10"/>
  <c r="A11" i="10"/>
  <c r="B10" i="10"/>
  <c r="A10" i="10"/>
  <c r="B9" i="10"/>
  <c r="A9" i="10"/>
  <c r="D8" i="10"/>
  <c r="B8" i="10"/>
  <c r="A8" i="10"/>
  <c r="B7" i="10"/>
  <c r="A7" i="10"/>
  <c r="A1" i="10"/>
  <c r="C25" i="11"/>
  <c r="B22" i="11"/>
  <c r="B21" i="11"/>
  <c r="B20" i="11"/>
  <c r="B19" i="11"/>
  <c r="B18" i="11"/>
  <c r="B14" i="11"/>
  <c r="A14" i="11"/>
  <c r="B13" i="11"/>
  <c r="A13" i="11"/>
  <c r="B12" i="11"/>
  <c r="A12" i="11"/>
  <c r="B11" i="11"/>
  <c r="A11" i="11"/>
  <c r="B10" i="11"/>
  <c r="A10" i="11"/>
  <c r="B9" i="11"/>
  <c r="A9" i="11"/>
  <c r="D8" i="11"/>
  <c r="B8" i="11"/>
  <c r="A8" i="11"/>
  <c r="B7" i="11"/>
  <c r="A7" i="11"/>
  <c r="A1" i="11"/>
  <c r="C25" i="6"/>
  <c r="B22" i="6"/>
  <c r="B21" i="6"/>
  <c r="B20" i="6"/>
  <c r="B19" i="6"/>
  <c r="B18" i="6"/>
  <c r="B14" i="6"/>
  <c r="A14" i="6"/>
  <c r="B13" i="6"/>
  <c r="A13" i="6"/>
  <c r="B12" i="6"/>
  <c r="A12" i="6"/>
  <c r="B11" i="6"/>
  <c r="A11" i="6"/>
  <c r="B10" i="6"/>
  <c r="A10" i="6"/>
  <c r="B9" i="6"/>
  <c r="A9" i="6"/>
  <c r="D8" i="6"/>
  <c r="B8" i="6"/>
  <c r="A8" i="6"/>
  <c r="B7" i="6"/>
  <c r="A7" i="6"/>
  <c r="A1" i="6"/>
  <c r="C25" i="5"/>
  <c r="B22" i="5"/>
  <c r="B21" i="5"/>
  <c r="B20" i="5"/>
  <c r="B19" i="5"/>
  <c r="B18" i="5"/>
  <c r="B14" i="5"/>
  <c r="A14" i="5"/>
  <c r="B13" i="5"/>
  <c r="A13" i="5"/>
  <c r="B12" i="5"/>
  <c r="A12" i="5"/>
  <c r="B11" i="5"/>
  <c r="A11" i="5"/>
  <c r="B10" i="5"/>
  <c r="A10" i="5"/>
  <c r="B9" i="5"/>
  <c r="A9" i="5"/>
  <c r="D8" i="5"/>
  <c r="B8" i="5"/>
  <c r="A8" i="5"/>
  <c r="B7" i="5"/>
  <c r="A7" i="5"/>
  <c r="A1" i="5"/>
  <c r="B14" i="2"/>
  <c r="C25" i="2"/>
  <c r="B18" i="2"/>
  <c r="B19" i="2"/>
  <c r="B20" i="2"/>
  <c r="B21" i="2"/>
  <c r="B22" i="2"/>
  <c r="D8" i="2"/>
  <c r="A14" i="2"/>
  <c r="B8" i="2"/>
  <c r="B9" i="2"/>
  <c r="B10" i="2"/>
  <c r="B11" i="2"/>
  <c r="B12" i="2"/>
  <c r="B13" i="2"/>
  <c r="B7" i="2"/>
  <c r="A13" i="2"/>
  <c r="A8" i="2"/>
  <c r="A9" i="2"/>
  <c r="A10" i="2"/>
  <c r="A11" i="2"/>
  <c r="A12" i="2"/>
  <c r="A7" i="2"/>
  <c r="A1" i="2"/>
  <c r="D67" i="3"/>
  <c r="D68" i="3"/>
  <c r="D69" i="3"/>
  <c r="D70" i="3"/>
  <c r="D66" i="3"/>
  <c r="E23" i="6" l="1"/>
  <c r="E9" i="4" s="1"/>
  <c r="E23" i="11"/>
  <c r="E14" i="4" s="1"/>
  <c r="E23" i="2"/>
  <c r="E7" i="4" s="1"/>
  <c r="E23" i="12"/>
  <c r="E15" i="4" s="1"/>
  <c r="E23" i="9"/>
  <c r="E12" i="4" s="1"/>
  <c r="E11" i="4"/>
  <c r="E23" i="5"/>
  <c r="E8" i="4" s="1"/>
  <c r="E23" i="10"/>
  <c r="E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Dahl Pål Anders</author>
  </authors>
  <commentList>
    <comment ref="B5" authorId="0" shapeId="0" xr:uid="{24DCAB76-831B-4BF2-A583-538B6818EDFF}">
      <text>
        <r>
          <rPr>
            <b/>
            <sz val="9"/>
            <color rgb="FF000000"/>
            <rFont val="Tahoma"/>
            <family val="2"/>
          </rPr>
          <t>Dahl Pål Anders:</t>
        </r>
        <r>
          <rPr>
            <sz val="9"/>
            <color rgb="FF000000"/>
            <rFont val="Tahoma"/>
            <family val="2"/>
          </rPr>
          <t xml:space="preserve">
</t>
        </r>
        <r>
          <rPr>
            <sz val="9"/>
            <color rgb="FF000000"/>
            <rFont val="Tahoma"/>
            <family val="2"/>
          </rPr>
          <t>Verdier i denne cellen hentes fra annet sted.</t>
        </r>
      </text>
    </comment>
    <comment ref="B6" authorId="0" shapeId="0" xr:uid="{244A8715-77F6-41FF-832B-31C9EECDDE06}">
      <text>
        <r>
          <rPr>
            <b/>
            <sz val="9"/>
            <color indexed="81"/>
            <rFont val="Tahoma"/>
            <family val="2"/>
          </rPr>
          <t>Dahl Pål Anders:</t>
        </r>
        <r>
          <rPr>
            <sz val="9"/>
            <color indexed="81"/>
            <rFont val="Tahoma"/>
            <family val="2"/>
          </rPr>
          <t xml:space="preserve">
Verdier i denne cellen hentes fra annet sted.</t>
        </r>
      </text>
    </comment>
    <comment ref="B7" authorId="0" shapeId="0" xr:uid="{E3E93BE5-2D03-4C99-A966-262D6812CB7A}">
      <text>
        <r>
          <rPr>
            <b/>
            <sz val="9"/>
            <color indexed="81"/>
            <rFont val="Tahoma"/>
            <family val="2"/>
          </rPr>
          <t>Dahl Pål Anders:</t>
        </r>
        <r>
          <rPr>
            <sz val="9"/>
            <color indexed="81"/>
            <rFont val="Tahoma"/>
            <family val="2"/>
          </rPr>
          <t xml:space="preserve">
Verdier i denne cellen hentes fra annet sted.</t>
        </r>
      </text>
    </comment>
    <comment ref="B8" authorId="0" shapeId="0" xr:uid="{D3C086D9-B81D-4360-B992-6FDE756EC58F}">
      <text>
        <r>
          <rPr>
            <b/>
            <sz val="9"/>
            <color indexed="81"/>
            <rFont val="Tahoma"/>
            <family val="2"/>
          </rPr>
          <t>Dahl Pål Anders:</t>
        </r>
        <r>
          <rPr>
            <sz val="9"/>
            <color indexed="81"/>
            <rFont val="Tahoma"/>
            <family val="2"/>
          </rPr>
          <t xml:space="preserve">
Verdier i denne cellen hentes fra annet sted.</t>
        </r>
      </text>
    </comment>
    <comment ref="B9" authorId="0" shapeId="0" xr:uid="{16CFB4BA-AA83-4480-AA12-002A67E74C21}">
      <text>
        <r>
          <rPr>
            <b/>
            <sz val="9"/>
            <color indexed="81"/>
            <rFont val="Tahoma"/>
            <family val="2"/>
          </rPr>
          <t>Dahl Pål Anders:</t>
        </r>
        <r>
          <rPr>
            <sz val="9"/>
            <color indexed="81"/>
            <rFont val="Tahoma"/>
            <family val="2"/>
          </rPr>
          <t xml:space="preserve">
Verdier i denne cellen hentes fra annet sted.</t>
        </r>
      </text>
    </comment>
    <comment ref="B10" authorId="0" shapeId="0" xr:uid="{320A556C-9A44-4BD5-B294-B76E1857A63A}">
      <text>
        <r>
          <rPr>
            <b/>
            <sz val="9"/>
            <color indexed="81"/>
            <rFont val="Tahoma"/>
            <family val="2"/>
          </rPr>
          <t>Dahl Pål Anders:</t>
        </r>
        <r>
          <rPr>
            <sz val="9"/>
            <color indexed="81"/>
            <rFont val="Tahoma"/>
            <family val="2"/>
          </rPr>
          <t xml:space="preserve">
Verdier i denne cellen hentes fra annet sted.</t>
        </r>
      </text>
    </comment>
    <comment ref="B11" authorId="0" shapeId="0" xr:uid="{5947AC66-D9B8-49E2-9F83-93D1C8BDDBCF}">
      <text>
        <r>
          <rPr>
            <b/>
            <sz val="9"/>
            <color indexed="81"/>
            <rFont val="Tahoma"/>
            <family val="2"/>
          </rPr>
          <t>Dahl Pål Anders:</t>
        </r>
        <r>
          <rPr>
            <sz val="9"/>
            <color indexed="81"/>
            <rFont val="Tahoma"/>
            <family val="2"/>
          </rPr>
          <t xml:space="preserve">
Verdier i denne cellen hentes fra annet sted.</t>
        </r>
      </text>
    </comment>
    <comment ref="B12" authorId="0" shapeId="0" xr:uid="{A8E510DF-025D-4CBE-BE75-CE6E244D5EF8}">
      <text>
        <r>
          <rPr>
            <b/>
            <sz val="9"/>
            <color rgb="FF000000"/>
            <rFont val="Tahoma"/>
            <family val="2"/>
          </rPr>
          <t>Dahl Pål Anders:</t>
        </r>
        <r>
          <rPr>
            <sz val="9"/>
            <color rgb="FF000000"/>
            <rFont val="Tahoma"/>
            <family val="2"/>
          </rPr>
          <t xml:space="preserve">
</t>
        </r>
        <r>
          <rPr>
            <sz val="9"/>
            <color rgb="FF000000"/>
            <rFont val="Tahoma"/>
            <family val="2"/>
          </rPr>
          <t>Verdier i denne cellen hentes fra annet 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Anders Dahl</author>
    <author>Dahl Pål Anders</author>
  </authors>
  <commentList>
    <comment ref="B5" authorId="0" shapeId="0" xr:uid="{90E8D7D4-436F-164C-9462-99F4F4ACA967}">
      <text>
        <r>
          <rPr>
            <b/>
            <sz val="10"/>
            <color rgb="FF000000"/>
            <rFont val="Tahoma"/>
            <family val="2"/>
          </rPr>
          <t>Pål Anders Dahl:</t>
        </r>
        <r>
          <rPr>
            <sz val="10"/>
            <color rgb="FF000000"/>
            <rFont val="Tahoma"/>
            <family val="2"/>
          </rPr>
          <t xml:space="preserve">
</t>
        </r>
        <r>
          <rPr>
            <sz val="10"/>
            <color rgb="FF000000"/>
            <rFont val="Tahoma"/>
            <family val="2"/>
          </rPr>
          <t>Eks. Sirdal, Trondheim, Molde, Tromsø, Folldal, etc.</t>
        </r>
      </text>
    </comment>
    <comment ref="B7" authorId="1" shapeId="0" xr:uid="{00000000-0006-0000-0200-000001000000}">
      <text>
        <r>
          <rPr>
            <b/>
            <sz val="9"/>
            <color rgb="FF000000"/>
            <rFont val="Tahoma"/>
            <family val="2"/>
          </rPr>
          <t>Dahl Pål Anders:</t>
        </r>
        <r>
          <rPr>
            <sz val="9"/>
            <color rgb="FF000000"/>
            <rFont val="Tahoma"/>
            <family val="2"/>
          </rPr>
          <t xml:space="preserve">
</t>
        </r>
        <r>
          <rPr>
            <sz val="9"/>
            <color rgb="FF000000"/>
            <rFont val="Tahoma"/>
            <family val="2"/>
          </rPr>
          <t>Verdier i denne cellen hentes fra annet sted.</t>
        </r>
      </text>
    </comment>
    <comment ref="B8" authorId="1" shapeId="0" xr:uid="{00000000-0006-0000-0200-000002000000}">
      <text>
        <r>
          <rPr>
            <b/>
            <sz val="9"/>
            <color indexed="81"/>
            <rFont val="Tahoma"/>
            <family val="2"/>
          </rPr>
          <t>Dahl Pål Anders:</t>
        </r>
        <r>
          <rPr>
            <sz val="9"/>
            <color indexed="81"/>
            <rFont val="Tahoma"/>
            <family val="2"/>
          </rPr>
          <t xml:space="preserve">
Verdier i denne cellen hentes fra annet sted.</t>
        </r>
      </text>
    </comment>
    <comment ref="B9" authorId="1" shapeId="0" xr:uid="{00000000-0006-0000-0200-000003000000}">
      <text>
        <r>
          <rPr>
            <b/>
            <sz val="9"/>
            <color indexed="81"/>
            <rFont val="Tahoma"/>
            <family val="2"/>
          </rPr>
          <t>Dahl Pål Anders:</t>
        </r>
        <r>
          <rPr>
            <sz val="9"/>
            <color indexed="81"/>
            <rFont val="Tahoma"/>
            <family val="2"/>
          </rPr>
          <t xml:space="preserve">
Verdier i denne cellen hentes fra annet sted.</t>
        </r>
      </text>
    </comment>
    <comment ref="B10" authorId="1" shapeId="0" xr:uid="{00000000-0006-0000-0200-000004000000}">
      <text>
        <r>
          <rPr>
            <b/>
            <sz val="9"/>
            <color indexed="81"/>
            <rFont val="Tahoma"/>
            <family val="2"/>
          </rPr>
          <t>Dahl Pål Anders:</t>
        </r>
        <r>
          <rPr>
            <sz val="9"/>
            <color indexed="81"/>
            <rFont val="Tahoma"/>
            <family val="2"/>
          </rPr>
          <t xml:space="preserve">
Verdier i denne cellen hentes fra annet sted.</t>
        </r>
      </text>
    </comment>
    <comment ref="B11" authorId="1" shapeId="0" xr:uid="{00000000-0006-0000-0200-000005000000}">
      <text>
        <r>
          <rPr>
            <b/>
            <sz val="9"/>
            <color indexed="81"/>
            <rFont val="Tahoma"/>
            <family val="2"/>
          </rPr>
          <t>Dahl Pål Anders:</t>
        </r>
        <r>
          <rPr>
            <sz val="9"/>
            <color indexed="81"/>
            <rFont val="Tahoma"/>
            <family val="2"/>
          </rPr>
          <t xml:space="preserve">
Verdier i denne cellen hentes fra annet sted.</t>
        </r>
      </text>
    </comment>
    <comment ref="B12" authorId="1" shapeId="0" xr:uid="{00000000-0006-0000-0200-000006000000}">
      <text>
        <r>
          <rPr>
            <b/>
            <sz val="9"/>
            <color indexed="81"/>
            <rFont val="Tahoma"/>
            <family val="2"/>
          </rPr>
          <t>Dahl Pål Anders:</t>
        </r>
        <r>
          <rPr>
            <sz val="9"/>
            <color indexed="81"/>
            <rFont val="Tahoma"/>
            <family val="2"/>
          </rPr>
          <t xml:space="preserve">
Verdier i denne cellen hentes fra annet sted.</t>
        </r>
      </text>
    </comment>
    <comment ref="B13" authorId="1" shapeId="0" xr:uid="{00000000-0006-0000-0200-000007000000}">
      <text>
        <r>
          <rPr>
            <b/>
            <sz val="9"/>
            <color indexed="81"/>
            <rFont val="Tahoma"/>
            <family val="2"/>
          </rPr>
          <t>Dahl Pål Anders:</t>
        </r>
        <r>
          <rPr>
            <sz val="9"/>
            <color indexed="81"/>
            <rFont val="Tahoma"/>
            <family val="2"/>
          </rPr>
          <t xml:space="preserve">
Verdier i denne cellen hentes fra annet sted.</t>
        </r>
      </text>
    </comment>
    <comment ref="B14" authorId="1" shapeId="0" xr:uid="{00000000-0006-0000-0200-000008000000}">
      <text>
        <r>
          <rPr>
            <b/>
            <sz val="9"/>
            <color rgb="FF000000"/>
            <rFont val="Tahoma"/>
            <family val="2"/>
          </rPr>
          <t>Dahl Pål Anders:</t>
        </r>
        <r>
          <rPr>
            <sz val="9"/>
            <color rgb="FF000000"/>
            <rFont val="Tahoma"/>
            <family val="2"/>
          </rPr>
          <t xml:space="preserve">
</t>
        </r>
        <r>
          <rPr>
            <sz val="9"/>
            <color rgb="FF000000"/>
            <rFont val="Tahoma"/>
            <family val="2"/>
          </rPr>
          <t>Verdier i denne cellen hentes fra annet 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Dahl Pål Anders</author>
  </authors>
  <commentList>
    <comment ref="B7" authorId="0" shapeId="0" xr:uid="{00000000-0006-0000-0300-000001000000}">
      <text>
        <r>
          <rPr>
            <b/>
            <sz val="9"/>
            <color indexed="81"/>
            <rFont val="Tahoma"/>
            <family val="2"/>
          </rPr>
          <t>Dahl Pål Anders:</t>
        </r>
        <r>
          <rPr>
            <sz val="9"/>
            <color indexed="81"/>
            <rFont val="Tahoma"/>
            <family val="2"/>
          </rPr>
          <t xml:space="preserve">
Verdier i denne cellen hentes fra annet sted.</t>
        </r>
      </text>
    </comment>
    <comment ref="B8" authorId="0" shapeId="0" xr:uid="{00000000-0006-0000-0300-000002000000}">
      <text>
        <r>
          <rPr>
            <b/>
            <sz val="9"/>
            <color indexed="81"/>
            <rFont val="Tahoma"/>
            <family val="2"/>
          </rPr>
          <t>Dahl Pål Anders:</t>
        </r>
        <r>
          <rPr>
            <sz val="9"/>
            <color indexed="81"/>
            <rFont val="Tahoma"/>
            <family val="2"/>
          </rPr>
          <t xml:space="preserve">
Verdier i denne cellen hentes fra annet sted.</t>
        </r>
      </text>
    </comment>
    <comment ref="B9" authorId="0" shapeId="0" xr:uid="{00000000-0006-0000-0300-000003000000}">
      <text>
        <r>
          <rPr>
            <b/>
            <sz val="9"/>
            <color indexed="81"/>
            <rFont val="Tahoma"/>
            <family val="2"/>
          </rPr>
          <t>Dahl Pål Anders:</t>
        </r>
        <r>
          <rPr>
            <sz val="9"/>
            <color indexed="81"/>
            <rFont val="Tahoma"/>
            <family val="2"/>
          </rPr>
          <t xml:space="preserve">
Verdier i denne cellen hentes fra annet sted.</t>
        </r>
      </text>
    </comment>
    <comment ref="B10" authorId="0" shapeId="0" xr:uid="{00000000-0006-0000-0300-000004000000}">
      <text>
        <r>
          <rPr>
            <b/>
            <sz val="9"/>
            <color indexed="81"/>
            <rFont val="Tahoma"/>
            <family val="2"/>
          </rPr>
          <t>Dahl Pål Anders:</t>
        </r>
        <r>
          <rPr>
            <sz val="9"/>
            <color indexed="81"/>
            <rFont val="Tahoma"/>
            <family val="2"/>
          </rPr>
          <t xml:space="preserve">
Verdier i denne cellen hentes fra annet sted.</t>
        </r>
      </text>
    </comment>
    <comment ref="B11" authorId="0" shapeId="0" xr:uid="{00000000-0006-0000-0300-000005000000}">
      <text>
        <r>
          <rPr>
            <b/>
            <sz val="9"/>
            <color indexed="81"/>
            <rFont val="Tahoma"/>
            <family val="2"/>
          </rPr>
          <t>Dahl Pål Anders:</t>
        </r>
        <r>
          <rPr>
            <sz val="9"/>
            <color indexed="81"/>
            <rFont val="Tahoma"/>
            <family val="2"/>
          </rPr>
          <t xml:space="preserve">
Verdier i denne cellen hentes fra annet sted.</t>
        </r>
      </text>
    </comment>
    <comment ref="B12" authorId="0" shapeId="0" xr:uid="{00000000-0006-0000-0300-000006000000}">
      <text>
        <r>
          <rPr>
            <b/>
            <sz val="9"/>
            <color indexed="81"/>
            <rFont val="Tahoma"/>
            <family val="2"/>
          </rPr>
          <t>Dahl Pål Anders:</t>
        </r>
        <r>
          <rPr>
            <sz val="9"/>
            <color indexed="81"/>
            <rFont val="Tahoma"/>
            <family val="2"/>
          </rPr>
          <t xml:space="preserve">
Verdier i denne cellen hentes fra annet sted.</t>
        </r>
      </text>
    </comment>
    <comment ref="B13" authorId="0" shapeId="0" xr:uid="{00000000-0006-0000-0300-000007000000}">
      <text>
        <r>
          <rPr>
            <b/>
            <sz val="9"/>
            <color indexed="81"/>
            <rFont val="Tahoma"/>
            <family val="2"/>
          </rPr>
          <t>Dahl Pål Anders:</t>
        </r>
        <r>
          <rPr>
            <sz val="9"/>
            <color indexed="81"/>
            <rFont val="Tahoma"/>
            <family val="2"/>
          </rPr>
          <t xml:space="preserve">
Verdier i denne cellen hentes fra annet sted.</t>
        </r>
      </text>
    </comment>
    <comment ref="B14" authorId="0" shapeId="0" xr:uid="{00000000-0006-0000-0300-000008000000}">
      <text>
        <r>
          <rPr>
            <b/>
            <sz val="9"/>
            <color indexed="81"/>
            <rFont val="Tahoma"/>
            <family val="2"/>
          </rPr>
          <t>Dahl Pål Anders:</t>
        </r>
        <r>
          <rPr>
            <sz val="9"/>
            <color indexed="81"/>
            <rFont val="Tahoma"/>
            <family val="2"/>
          </rPr>
          <t xml:space="preserve">
Verdier i denne cellen hentes fra annet sted.</t>
        </r>
      </text>
    </comment>
  </commentList>
</comments>
</file>

<file path=xl/sharedStrings.xml><?xml version="1.0" encoding="utf-8"?>
<sst xmlns="http://schemas.openxmlformats.org/spreadsheetml/2006/main" count="479" uniqueCount="166">
  <si>
    <t>Økonomiregulativ for aktive i Steinkjer Skiklubb 2017/2018</t>
  </si>
  <si>
    <t>Vedtatt i hovedstyret 22.01.2017</t>
  </si>
  <si>
    <t>1. Innledning</t>
  </si>
  <si>
    <t>Formålet med skiklubbens økonomireglement er å sikre en forutsigbar og ensartet praksis når utøvere og trenere/ledere som representerer klubben har utgifter til deltakelse, reise, kost og opphold, samt fastsetting av treningsavgifter.</t>
  </si>
  <si>
    <t>2. Styrets ansvar og rettigheter</t>
  </si>
  <si>
    <t>Styret fastsetter senest innen den 1.oktober støtteandeler og satser som skal gjelde for kommende sesong. (Definert fra 1. oktober – 30. september det påfølgende år.)</t>
  </si>
  <si>
    <t>Styret kan i løpet av sesongen beslutte endringer i støtteandel og/eller satser når klubbens økonomi eller andre særlige grunner tilsier dette.</t>
  </si>
  <si>
    <t>Styret er ansvarlig for å informere om gjeldende regulativ. Det er gruppe-/utvalgsleders ansvar å gjøre utøvere/foresatte kjent med regulativet. Utøvere/foresatte plikter å gjøre seg kjent med regulativet. Regulativ gjøres også kjent på klubbens hjemmesider.</t>
  </si>
  <si>
    <t>Gjeldende satser og støtteandeler fremgår av vedlegg A og B. Hvilke renn/samlinger som omfattes av ordningen, fremgår av vedlegg C. Fastsatt treningsavgift for sesongen fremgår av vedlegg D.</t>
  </si>
  <si>
    <t>3. Utøvers plikter</t>
  </si>
  <si>
    <t>Det forutsettes at alle som omfattes av støtteordningen er medlemmer av Steinkjer Skiklubb. Ved utestående fordringer til utøvere/foresatte forutsettes dette oppgjort før støtte kan utbetales. Alle fra 15 år og eldre som representerer Steinkjer Skiklubb skal profilere klubb og sponsorer gjennom de klær, luer, pannebånd som er valgt som klubbklær. Utstyret må kjøpes av den enkelte utøver. Hvis en utøver ikke er korrekt profilert kan det føre til bortfall av støtte. Utøvere må også påberegne og delta ved profilering av klubben.</t>
  </si>
  <si>
    <t>Utøvere på krets-, region-, team eller landslag skal så langt det er mulig profilere Steinkjer Skiklubb.</t>
  </si>
  <si>
    <t>Utøvere kan profilere private sponsorer, dog ikke i konflikt med respektive forbunds bestemmelser og/eller med Steinkjer skiklubb sine sponsorer.</t>
  </si>
  <si>
    <t>Utøvere/foresatte plikter å delta på dugnader/inntektsbringende tiltak i regi av klubben. Dersom dette ikke blir innfridd kan det føre til bortfall av løperstøtte.</t>
  </si>
  <si>
    <t>4. Plan for støtteberettigede aktiviteter og konkurranser</t>
  </si>
  <si>
    <t>Gruppene utarbeider en plan for aktiviteter og konkurranser for sesongen som forhånds godkjennes av styret og som forutsettes å være grunnlag for støtte. Planen forelegges hovedstyret. Gruppene pålegges et ansvar for at reiser og opphold som helt eller delvis skal støttes, gjennomføres på en slik måte at utgiftene for klubben blir minst mulig.</t>
  </si>
  <si>
    <t>Kretsenes opplegg for reise og opphold er utgangspunkt for vår planlegging.</t>
  </si>
  <si>
    <t>Utgifter til renn som ikke er med på utvalgenes prioriterte liste, dekkes i utgangspunktet ikke. Unntak kan forekomme. Hvis en utøver blir uttatt av krets eller forbund eller deltar i private lag, og utgifter ikke dekkes av disse, kan det sendes søknad via gruppe-/utvalgsleder til hovedstyret.</t>
  </si>
  <si>
    <t>5. Hva dekkes/dekkes ikke</t>
  </si>
  <si>
    <t>a)         Reiseutgifter</t>
  </si>
  <si>
    <t>Utgifter dekkes kun for reiser som er forhåndsgodkjente og som inngår i gruppenes godkjente plan.</t>
  </si>
  <si>
    <t>b)         Kost og overnatting</t>
  </si>
  <si>
    <t>Tilskudd til overnatting og kost dekkes kun etter dokumenterte utgifter og med inntil det beløp som framkommer i vedlegg A.</t>
  </si>
  <si>
    <t>c)         Startkontingent</t>
  </si>
  <si>
    <t>Klubben dekker startkontingenter for alle skirenn i Midt-Norge; unntatt turrenn. I tillegg dekkes startkontingent for skiarrangement utenfor Midt-Norge i henhold til vedtatt plan. Ved fravær fra deltakelse i renn uten gyldig grunn må utøver selv dekke startkontingenten.</t>
  </si>
  <si>
    <t>d)         Inngangsbilletter</t>
  </si>
  <si>
    <t>Oversikt over aktuelle lag[1] og utøvere skal på forhånd forelegges hovedstyret til godkjenning. Klubben dekker inngangsbilletter til lag for utøvere som er uttatt på, de av hovedstyret, godkjente lagene. Dekning skjer innenfor vedtatte satser for løpestøtte som framkommer i vedlegg B.</t>
  </si>
  <si>
    <t>e)         Samlinger.</t>
  </si>
  <si>
    <t>Reiser i forbindelse med klubb-, krets- og regionsamlinger dekkes ikke.</t>
  </si>
  <si>
    <t>6. Hvem dekkes</t>
  </si>
  <si>
    <t>Som utgangspunkt dekkes kun utgifter for utøvere og trenere. Utgifter til trenere dekkes når trenere er tildelt en rolle av klubben i forhold til det aktuelle arrangementet. Grenleder[2] med definert hovedansvar for gjennomføring av en konkurranse som omfattes av vedtatt plan, godtgjøres i henhold til satser jamfør vedlegg A og vedlegg B.</t>
  </si>
  <si>
    <t>7. Krav til dokumentasjon og attestasjon</t>
  </si>
  <si>
    <t>Støtte skjer mot dokumenterte utgifter og kun når fremsatte krav er i henhold til klubbens vedtatte økonomiregulativ. Krav, med tilhørende dokumentasjon, skal framlegges seinest ei uke etter konkurransen. Eventuelle avvik må på forhånd være avklart med hovedstyre.</t>
  </si>
  <si>
    <t>I de tilfeller hvor klubben forskutterer utgifter, skal klubben kreve inn utøvers andel av reise- og oppholdsutgifter, så raskt som mulig.</t>
  </si>
  <si>
    <t>Vedlegg</t>
  </si>
  <si>
    <t>Vedlegg A - Utgiftssatser</t>
  </si>
  <si>
    <t>Vedlegg B - Løperstøtte, refusjonssats</t>
  </si>
  <si>
    <t>Vedlegg C - Prioriterte renn/samlinger som omfattes av støtteordningen</t>
  </si>
  <si>
    <t>Vedlegg D - Treningsavgifter</t>
  </si>
  <si>
    <t>VEDLEGG A – Utgiftssatser</t>
  </si>
  <si>
    <t>Kostnadsart, UTØVER</t>
  </si>
  <si>
    <t>Sats, kr</t>
  </si>
  <si>
    <t>Merknad</t>
  </si>
  <si>
    <t>Egen bil, pr. km</t>
  </si>
  <si>
    <t>Samkjøring skal tilstrebes</t>
  </si>
  <si>
    <t>Flyreise 1)</t>
  </si>
  <si>
    <t>Tur/retur, maks sats</t>
  </si>
  <si>
    <t>Overnatting</t>
  </si>
  <si>
    <t>Pr.døgn, maks sats</t>
  </si>
  <si>
    <t>Kost</t>
  </si>
  <si>
    <t>Pr. døgn, maks sats</t>
  </si>
  <si>
    <t>Kostnadsart, TRENER/GRENLEDER 2)</t>
  </si>
  <si>
    <t>Øvrige reisekostnader og overnatting</t>
  </si>
  <si>
    <t>Dekkes etter regning og forutsettes å inngå i utvalgets reiseplan (forhåndsgodkjent)</t>
  </si>
  <si>
    <r>
      <t>1)</t>
    </r>
    <r>
      <rPr>
        <sz val="11"/>
        <color rgb="FF000000"/>
        <rFont val="Inherit"/>
      </rPr>
      <t>  I forbindelse med renn som arrangeres «langt fra Steinkjer» så er det mulig å søke om forhøyet sats</t>
    </r>
  </si>
  <si>
    <r>
      <t>2)</t>
    </r>
    <r>
      <rPr>
        <sz val="11"/>
        <color rgb="FF000000"/>
        <rFont val="Inherit"/>
      </rPr>
      <t>  Kostnad til trener/grenleder dekkes av klubben. Antall og kostnadsramme avklares på forhånd</t>
    </r>
  </si>
  <si>
    <t>VEDLEGG B – Løperstøtte, refusjonssatser</t>
  </si>
  <si>
    <t>Aldersgruppe</t>
  </si>
  <si>
    <t>Refusjonssats</t>
  </si>
  <si>
    <t>Maksimalt grunnlag (kr)</t>
  </si>
  <si>
    <t>Maksimal støtte (kr)</t>
  </si>
  <si>
    <t>Nyinnmeldt junior/senior i Steinkjer skiklubb fra annen klubb 1)</t>
  </si>
  <si>
    <t>50% av 65%, dvs 32,5%</t>
  </si>
  <si>
    <t>15-16 år</t>
  </si>
  <si>
    <t>Junior</t>
  </si>
  <si>
    <t>Senior</t>
  </si>
  <si>
    <t>Løper uttatt til kretslag/regionlag/team</t>
  </si>
  <si>
    <t>Løper uttatt til Forbundslag/World Cup</t>
  </si>
  <si>
    <t>Løper uttatt til Privat team</t>
  </si>
  <si>
    <t>Teamets kr-beløp overført til klubben</t>
  </si>
  <si>
    <t>1) Nyinnmeldt defineres som person innmeldt etter 1.11 (for kommende skisesong)</t>
  </si>
  <si>
    <t>VEDLEGG C – Plan over prioriterte renn som omfattes av støtteordningen</t>
  </si>
  <si>
    <t>Plan utarbeides av de enkelte gruppene og vedtas av hovedstyre</t>
  </si>
  <si>
    <t>VEDLEGG D – Treningsavgifter for aktive, sesongen 2017-2018</t>
  </si>
  <si>
    <t>8-10 år</t>
  </si>
  <si>
    <t>11-12 år</t>
  </si>
  <si>
    <t>13-14 år</t>
  </si>
  <si>
    <t>Junior/senior</t>
  </si>
  <si>
    <t>[1] Begrepet «lag» er i kontinuerlig endring; og kan også innbefatte ulike team og private lag.</t>
  </si>
  <si>
    <t>[2] «Grenleder» er en person oppnevnt av gruppen (grenen) for ivaretakelse av definert oppgave/ansvar knyttet til et konkret arrangement.</t>
  </si>
  <si>
    <t>Steinkjer skiklubb</t>
  </si>
  <si>
    <t>Personopplysninger</t>
  </si>
  <si>
    <t>NB - TEKSTEN I CELLENE NEDENFOR MÅ IKKE ENDRES - NB</t>
  </si>
  <si>
    <t>Rolle</t>
  </si>
  <si>
    <t>Sesong</t>
  </si>
  <si>
    <t>Velg</t>
  </si>
  <si>
    <t>Utøver</t>
  </si>
  <si>
    <t>Trener/grenleder</t>
  </si>
  <si>
    <t>Fornavn</t>
  </si>
  <si>
    <t>Etternavn</t>
  </si>
  <si>
    <t>Kostnadsart</t>
  </si>
  <si>
    <t>Adresse</t>
  </si>
  <si>
    <t>Fellestransport (80%)</t>
  </si>
  <si>
    <t>Postnummer</t>
  </si>
  <si>
    <t>Poststed</t>
  </si>
  <si>
    <t>Flyreise - tur/retur (maks kr. 750,-)</t>
  </si>
  <si>
    <t>Epost</t>
  </si>
  <si>
    <t>Telefon/mobil</t>
  </si>
  <si>
    <t>Startkontingent</t>
  </si>
  <si>
    <t>Fødselsdato</t>
  </si>
  <si>
    <t>(dd.mm.åååå)</t>
  </si>
  <si>
    <t>Inngangsbillett (lag/team)</t>
  </si>
  <si>
    <t>Type renn</t>
  </si>
  <si>
    <t>Kontonummer</t>
  </si>
  <si>
    <t>XXXX.XX.XXXXX</t>
  </si>
  <si>
    <t>Hovedlandsrenn (HL) - 15-16 år</t>
  </si>
  <si>
    <t>Norgescuprenn (NC) - Junior/Senior</t>
  </si>
  <si>
    <t>Norgesmesterskap (NM) - Junior/Senior</t>
  </si>
  <si>
    <t>Norgesmesterskap (NM) - Sommer</t>
  </si>
  <si>
    <t>2022/2023</t>
  </si>
  <si>
    <t>Reiseregning for</t>
  </si>
  <si>
    <t>sesongen</t>
  </si>
  <si>
    <t>Start reise</t>
  </si>
  <si>
    <t>Sted</t>
  </si>
  <si>
    <t>Slutt reise</t>
  </si>
  <si>
    <t>Antall</t>
  </si>
  <si>
    <t>Utgift/sats</t>
  </si>
  <si>
    <t>Sum</t>
  </si>
  <si>
    <t>Merknad (Fellesopplegg/kjøring tur/retur, hotell, flyreise)</t>
  </si>
  <si>
    <t>(Dekkes etter kretsens satser innenfor 80% av fastsettelsen)</t>
  </si>
  <si>
    <t>(Der fellestransport er satt opp, dekkes ikke annen transport)</t>
  </si>
  <si>
    <t>(I forbindelse med renn som arrangeres "langt fra Steinkjer" så er det mulig å søke om forhøyet sats)</t>
  </si>
  <si>
    <t>Ønskes utbetalt til kontonummer:</t>
  </si>
  <si>
    <t>Vennlig hilsen</t>
  </si>
  <si>
    <t>Dato, navn</t>
  </si>
  <si>
    <t>Godkjent av</t>
  </si>
  <si>
    <t>Dato, navn og rolle</t>
  </si>
  <si>
    <t>Renn 1</t>
  </si>
  <si>
    <t>Renn 2</t>
  </si>
  <si>
    <t>Renn 3</t>
  </si>
  <si>
    <t>Renn 4</t>
  </si>
  <si>
    <t>Renn 5</t>
  </si>
  <si>
    <t>Renn 6</t>
  </si>
  <si>
    <t>Renn 7</t>
  </si>
  <si>
    <t>Renn 8</t>
  </si>
  <si>
    <t>Renn 9</t>
  </si>
  <si>
    <t>Renn 10</t>
  </si>
  <si>
    <t>Totalsum</t>
  </si>
  <si>
    <t>6-7 år</t>
  </si>
  <si>
    <t>Økonomiregulativ for aktive i Steinkjer Skiklubb 2021/2022-&gt;</t>
  </si>
  <si>
    <t>VEDLEGG D – Treningsavgifter for aktive, sesongen 2021/2022-&gt;</t>
  </si>
  <si>
    <t>Kategori 1</t>
  </si>
  <si>
    <t>IBU, COC, Europacup</t>
  </si>
  <si>
    <t>Kategori 2A</t>
  </si>
  <si>
    <t>Kategori 2B</t>
  </si>
  <si>
    <t>Topp 10-plass Skandinavisk cup,</t>
  </si>
  <si>
    <t>Kategori 3A</t>
  </si>
  <si>
    <t>Kategori 3B</t>
  </si>
  <si>
    <t>Junior-VM, Nordisk juniorlandskamp</t>
  </si>
  <si>
    <t>Tatt ut på Team med teamavgift</t>
  </si>
  <si>
    <t>Merknader fra Økonomiregulativet</t>
  </si>
  <si>
    <t>Maks sats</t>
  </si>
  <si>
    <t>2023/2024</t>
  </si>
  <si>
    <t>2024/2025</t>
  </si>
  <si>
    <t>2025/2026</t>
  </si>
  <si>
    <t>2026/2027</t>
  </si>
  <si>
    <t>2027/2028</t>
  </si>
  <si>
    <t>Egen bil, pr. km (Utøver: 1 kr/km, Trener/grenleder: 2,5 kr/km)</t>
  </si>
  <si>
    <t>Overnatting (maks kr. 300,-/døgn)</t>
  </si>
  <si>
    <t>Kost (Utøver kr. 0,- Trener/grenleder maks kr. 150,-/døgn)</t>
  </si>
  <si>
    <t>Kategori</t>
  </si>
  <si>
    <t>WC, VM, OL</t>
  </si>
  <si>
    <t>Teamavgift</t>
  </si>
  <si>
    <t>Teamvgift for</t>
  </si>
  <si>
    <t xml:space="preserve">Teamavgift blir vanligvis fakturert direkte Steinkjer Skiklubb, men hvis dette blir betalt av </t>
  </si>
  <si>
    <t>utøver legges kostnadene med tilhørende kvittering som vedlegg inn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</si>
</sst>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kr&quot;\ * #,##0.00_-;\-&quot;kr&quot;\ * #,##0.00_-;_-&quot;kr&quot;\ * &quot;-&quot;??_-;_-@_-"/>
    <numFmt numFmtId="165" formatCode="_-&quot;kr&quot;\ * #,##0_-;\-&quot;kr&quot;\ * #,##0_-;_-&quot;kr&quot;\ * &quot;-&quot;??_-;_-@_-"/>
    <numFmt numFmtId="166" formatCode="[&lt;=99999999]##_ ##_ ##_ ##;\(\+##\)_ ##_ ##_ ##_ ##"/>
    <numFmt numFmtId="167" formatCode="&quot;kr&quot;\ #,##0.00"/>
  </numFmts>
  <fonts count="34">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sz val="14"/>
      <color theme="1"/>
      <name val="Calibri"/>
      <family val="2"/>
      <scheme val="minor"/>
    </font>
    <font>
      <sz val="11"/>
      <color rgb="FF333333"/>
      <name val="Inherit"/>
    </font>
    <font>
      <sz val="11"/>
      <color rgb="FF000000"/>
      <name val="Inherit"/>
    </font>
    <font>
      <b/>
      <sz val="22"/>
      <color rgb="FF000000"/>
      <name val="Inherit"/>
    </font>
    <font>
      <b/>
      <sz val="11"/>
      <color rgb="FF000000"/>
      <name val="Inherit"/>
    </font>
    <font>
      <u/>
      <sz val="11"/>
      <color theme="10"/>
      <name val="Calibri"/>
      <family val="2"/>
      <scheme val="minor"/>
    </font>
    <font>
      <b/>
      <sz val="11"/>
      <color rgb="FF333333"/>
      <name val="Inherit"/>
    </font>
    <font>
      <sz val="9.9"/>
      <color rgb="FF000000"/>
      <name val="Inherit"/>
    </font>
    <font>
      <sz val="9"/>
      <color indexed="81"/>
      <name val="Tahoma"/>
      <family val="2"/>
    </font>
    <font>
      <b/>
      <sz val="9"/>
      <color indexed="81"/>
      <name val="Tahoma"/>
      <family val="2"/>
    </font>
    <font>
      <b/>
      <sz val="11"/>
      <color rgb="FF9C0006"/>
      <name val="Calibri"/>
      <family val="2"/>
      <scheme val="minor"/>
    </font>
    <font>
      <b/>
      <sz val="14"/>
      <color rgb="FFFA7D00"/>
      <name val="Calibri"/>
      <family val="2"/>
      <scheme val="minor"/>
    </font>
    <font>
      <b/>
      <sz val="12"/>
      <color rgb="FF9C0006"/>
      <name val="Calibri"/>
      <family val="2"/>
      <scheme val="minor"/>
    </font>
    <font>
      <b/>
      <sz val="11"/>
      <color indexed="8"/>
      <name val="Calibri"/>
      <family val="2"/>
      <scheme val="minor"/>
    </font>
    <font>
      <i/>
      <sz val="11"/>
      <color theme="1"/>
      <name val="Calibri"/>
      <family val="2"/>
      <scheme val="minor"/>
    </font>
    <font>
      <i/>
      <sz val="11"/>
      <color indexed="8"/>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8"/>
      <name val="Calibri"/>
      <family val="2"/>
      <scheme val="minor"/>
    </font>
    <font>
      <b/>
      <sz val="12"/>
      <color theme="1"/>
      <name val="Calibri"/>
      <family val="2"/>
      <scheme val="minor"/>
    </font>
    <font>
      <b/>
      <sz val="12"/>
      <color rgb="FF333333"/>
      <name val="Inherit"/>
    </font>
    <font>
      <b/>
      <sz val="12"/>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1" applyNumberFormat="0" applyAlignment="0" applyProtection="0"/>
    <xf numFmtId="0" fontId="15" fillId="0" borderId="0" applyNumberFormat="0" applyFill="0" applyBorder="0" applyAlignment="0" applyProtection="0"/>
  </cellStyleXfs>
  <cellXfs count="67">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0" fillId="0" borderId="0" xfId="0" applyAlignment="1">
      <alignment horizontal="right"/>
    </xf>
    <xf numFmtId="0" fontId="5" fillId="5" borderId="1" xfId="5"/>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7" applyAlignment="1">
      <alignment vertical="center"/>
    </xf>
    <xf numFmtId="0" fontId="16" fillId="0" borderId="0" xfId="0" applyFont="1" applyAlignment="1">
      <alignment vertical="center" wrapText="1"/>
    </xf>
    <xf numFmtId="0" fontId="11" fillId="0" borderId="0" xfId="0" applyFont="1" applyAlignment="1">
      <alignment vertical="center" wrapText="1"/>
    </xf>
    <xf numFmtId="0" fontId="17" fillId="0" borderId="0" xfId="0" applyFont="1" applyAlignment="1">
      <alignment vertical="center"/>
    </xf>
    <xf numFmtId="164" fontId="11" fillId="0" borderId="0" xfId="1" applyFont="1" applyAlignment="1">
      <alignment vertical="center" wrapText="1"/>
    </xf>
    <xf numFmtId="0" fontId="11" fillId="0" borderId="0" xfId="0" applyFont="1" applyAlignment="1">
      <alignment vertical="center"/>
    </xf>
    <xf numFmtId="0" fontId="2" fillId="2" borderId="0" xfId="2" applyAlignment="1">
      <alignment vertical="center" wrapText="1"/>
    </xf>
    <xf numFmtId="164" fontId="2" fillId="2" borderId="0" xfId="2" applyNumberFormat="1" applyAlignment="1">
      <alignment vertical="center" wrapText="1"/>
    </xf>
    <xf numFmtId="0" fontId="2" fillId="2" borderId="0" xfId="2" applyAlignment="1">
      <alignment vertical="center"/>
    </xf>
    <xf numFmtId="0" fontId="4" fillId="4" borderId="0" xfId="4" applyAlignment="1">
      <alignment vertical="center" wrapText="1"/>
    </xf>
    <xf numFmtId="164" fontId="4" fillId="4" borderId="0" xfId="4" applyNumberFormat="1" applyAlignment="1">
      <alignment vertical="center" wrapText="1"/>
    </xf>
    <xf numFmtId="165" fontId="2" fillId="2" borderId="0" xfId="2" applyNumberFormat="1" applyAlignment="1">
      <alignment vertical="center"/>
    </xf>
    <xf numFmtId="165" fontId="2" fillId="2" borderId="0" xfId="2" applyNumberFormat="1"/>
    <xf numFmtId="9" fontId="2" fillId="2" borderId="0" xfId="2" applyNumberFormat="1" applyAlignment="1">
      <alignment vertical="center" wrapText="1"/>
    </xf>
    <xf numFmtId="165" fontId="2" fillId="2" borderId="0" xfId="2" applyNumberFormat="1" applyAlignment="1">
      <alignment vertical="center" wrapText="1"/>
    </xf>
    <xf numFmtId="0" fontId="2" fillId="2" borderId="0" xfId="2"/>
    <xf numFmtId="0" fontId="4" fillId="4" borderId="0" xfId="4"/>
    <xf numFmtId="0" fontId="4" fillId="4" borderId="0" xfId="4" applyAlignment="1">
      <alignment vertical="center"/>
    </xf>
    <xf numFmtId="14" fontId="5" fillId="5" borderId="1" xfId="5" applyNumberFormat="1" applyAlignment="1">
      <alignment horizontal="center"/>
    </xf>
    <xf numFmtId="0" fontId="5" fillId="5" borderId="1" xfId="5" applyAlignment="1">
      <alignment horizontal="left"/>
    </xf>
    <xf numFmtId="14" fontId="5" fillId="5" borderId="1" xfId="5" applyNumberFormat="1" applyAlignment="1">
      <alignment horizontal="left"/>
    </xf>
    <xf numFmtId="0" fontId="15" fillId="5" borderId="1" xfId="7" applyFill="1" applyBorder="1" applyAlignment="1">
      <alignment horizontal="left"/>
    </xf>
    <xf numFmtId="166" fontId="5" fillId="5" borderId="1" xfId="5" applyNumberFormat="1" applyAlignment="1">
      <alignment horizontal="left"/>
    </xf>
    <xf numFmtId="0" fontId="6" fillId="6" borderId="1" xfId="6" applyAlignment="1">
      <alignment horizontal="left"/>
    </xf>
    <xf numFmtId="14" fontId="6" fillId="6" borderId="1" xfId="6" applyNumberFormat="1" applyAlignment="1">
      <alignment horizontal="left"/>
    </xf>
    <xf numFmtId="166" fontId="6" fillId="6" borderId="1" xfId="6" applyNumberFormat="1" applyAlignment="1">
      <alignment horizontal="left"/>
    </xf>
    <xf numFmtId="0" fontId="7" fillId="0" borderId="0" xfId="0" applyFont="1" applyAlignment="1">
      <alignment horizontal="right"/>
    </xf>
    <xf numFmtId="0" fontId="6" fillId="6" borderId="1" xfId="6"/>
    <xf numFmtId="0" fontId="7" fillId="0" borderId="0" xfId="0" applyFont="1" applyAlignment="1">
      <alignment horizontal="center"/>
    </xf>
    <xf numFmtId="164" fontId="6" fillId="6" borderId="1" xfId="1" applyFont="1" applyFill="1" applyBorder="1"/>
    <xf numFmtId="0" fontId="7" fillId="0" borderId="0" xfId="0" applyFont="1" applyAlignment="1">
      <alignment horizontal="left"/>
    </xf>
    <xf numFmtId="164" fontId="5" fillId="5" borderId="1" xfId="5" applyNumberFormat="1"/>
    <xf numFmtId="164" fontId="6" fillId="6" borderId="2" xfId="6" applyNumberFormat="1" applyBorder="1"/>
    <xf numFmtId="167" fontId="5" fillId="5" borderId="1" xfId="5" applyNumberFormat="1"/>
    <xf numFmtId="0" fontId="5" fillId="5" borderId="1" xfId="5" applyAlignment="1">
      <alignment horizontal="center"/>
    </xf>
    <xf numFmtId="0" fontId="6" fillId="6" borderId="1" xfId="6" applyAlignment="1">
      <alignment horizontal="center"/>
    </xf>
    <xf numFmtId="0" fontId="0" fillId="0" borderId="3" xfId="0" applyBorder="1"/>
    <xf numFmtId="0" fontId="3" fillId="3" borderId="5" xfId="3" applyBorder="1"/>
    <xf numFmtId="0" fontId="3" fillId="3" borderId="6" xfId="3" applyBorder="1"/>
    <xf numFmtId="0" fontId="20" fillId="3" borderId="5" xfId="3" applyFont="1" applyBorder="1"/>
    <xf numFmtId="0" fontId="8" fillId="0" borderId="0" xfId="0" applyFont="1" applyAlignment="1">
      <alignment horizontal="right"/>
    </xf>
    <xf numFmtId="0" fontId="8" fillId="0" borderId="0" xfId="0" applyFont="1" applyAlignment="1">
      <alignment horizontal="left"/>
    </xf>
    <xf numFmtId="0" fontId="21" fillId="6" borderId="1" xfId="6" applyFont="1" applyAlignment="1">
      <alignment horizontal="center"/>
    </xf>
    <xf numFmtId="0" fontId="6" fillId="6" borderId="1" xfId="6" applyAlignment="1">
      <alignment horizontal="right"/>
    </xf>
    <xf numFmtId="164" fontId="6" fillId="6" borderId="1" xfId="6" applyNumberFormat="1"/>
    <xf numFmtId="0" fontId="22" fillId="3" borderId="4" xfId="3" applyFont="1" applyBorder="1" applyAlignment="1">
      <alignment horizontal="center"/>
    </xf>
    <xf numFmtId="0" fontId="23" fillId="0" borderId="0" xfId="0" applyFont="1"/>
    <xf numFmtId="0" fontId="24" fillId="0" borderId="0" xfId="0" applyFont="1" applyAlignment="1">
      <alignment horizontal="left"/>
    </xf>
    <xf numFmtId="0" fontId="25" fillId="0" borderId="0" xfId="0" applyFont="1" applyAlignment="1">
      <alignment horizontal="left"/>
    </xf>
    <xf numFmtId="0" fontId="24" fillId="0" borderId="0" xfId="0" applyFont="1"/>
    <xf numFmtId="0" fontId="25" fillId="0" borderId="0" xfId="0" applyFont="1"/>
    <xf numFmtId="0" fontId="31" fillId="0" borderId="0" xfId="0" applyFont="1"/>
    <xf numFmtId="0" fontId="32" fillId="0" borderId="0" xfId="0" applyFont="1" applyAlignment="1">
      <alignment vertical="center" wrapText="1"/>
    </xf>
    <xf numFmtId="0" fontId="32" fillId="0" borderId="0" xfId="0" applyFont="1" applyAlignment="1">
      <alignment horizontal="center" vertical="center" wrapText="1"/>
    </xf>
    <xf numFmtId="0" fontId="33" fillId="0" borderId="0" xfId="2" applyFont="1" applyFill="1" applyAlignment="1">
      <alignment vertical="center" wrapText="1"/>
    </xf>
    <xf numFmtId="0" fontId="31" fillId="0" borderId="0" xfId="0" applyFont="1" applyAlignment="1">
      <alignment horizontal="center"/>
    </xf>
    <xf numFmtId="0" fontId="33" fillId="0" borderId="0" xfId="0" applyFont="1"/>
  </cellXfs>
  <cellStyles count="8">
    <cellStyle name="Beregning" xfId="6" builtinId="22"/>
    <cellStyle name="Dårlig" xfId="3" builtinId="27"/>
    <cellStyle name="God" xfId="2" builtinId="26"/>
    <cellStyle name="Hyperkobling" xfId="7" builtinId="8"/>
    <cellStyle name="Inndata" xfId="5" builtinId="20"/>
    <cellStyle name="Normal" xfId="0" builtinId="0"/>
    <cellStyle name="Nøytral" xfId="4" builtinId="28"/>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292100</xdr:colOff>
      <xdr:row>1</xdr:row>
      <xdr:rowOff>38100</xdr:rowOff>
    </xdr:from>
    <xdr:to>
      <xdr:col>3</xdr:col>
      <xdr:colOff>1651000</xdr:colOff>
      <xdr:row>35</xdr:row>
      <xdr:rowOff>38100</xdr:rowOff>
    </xdr:to>
    <xdr:sp macro="" textlink="">
      <xdr:nvSpPr>
        <xdr:cNvPr id="2" name="TekstSylinder 1">
          <a:extLst>
            <a:ext uri="{FF2B5EF4-FFF2-40B4-BE49-F238E27FC236}">
              <a16:creationId xmlns:a16="http://schemas.microsoft.com/office/drawing/2014/main" id="{1AA2EED3-D017-C240-9D86-0865E7369E4E}"/>
            </a:ext>
          </a:extLst>
        </xdr:cNvPr>
        <xdr:cNvSpPr txBox="1"/>
      </xdr:nvSpPr>
      <xdr:spPr>
        <a:xfrm>
          <a:off x="292100" y="393700"/>
          <a:ext cx="10121900" cy="730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TEKSTEN MÅ GÅS IGJENNOM I HHT NYTT REGULATIV</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11007</xdr:colOff>
      <xdr:row>0</xdr:row>
      <xdr:rowOff>114661</xdr:rowOff>
    </xdr:from>
    <xdr:to>
      <xdr:col>11</xdr:col>
      <xdr:colOff>383187</xdr:colOff>
      <xdr:row>42</xdr:row>
      <xdr:rowOff>100853</xdr:rowOff>
    </xdr:to>
    <xdr:pic>
      <xdr:nvPicPr>
        <xdr:cNvPr id="2" name="Bilde 1">
          <a:extLst>
            <a:ext uri="{FF2B5EF4-FFF2-40B4-BE49-F238E27FC236}">
              <a16:creationId xmlns:a16="http://schemas.microsoft.com/office/drawing/2014/main" id="{94F92183-839F-306C-2DDB-585C1AF6FBA8}"/>
            </a:ext>
          </a:extLst>
        </xdr:cNvPr>
        <xdr:cNvPicPr>
          <a:picLocks noChangeAspect="1"/>
        </xdr:cNvPicPr>
      </xdr:nvPicPr>
      <xdr:blipFill>
        <a:blip xmlns:r="http://schemas.openxmlformats.org/officeDocument/2006/relationships" r:embed="rId1"/>
        <a:stretch>
          <a:fillRect/>
        </a:stretch>
      </xdr:blipFill>
      <xdr:spPr>
        <a:xfrm>
          <a:off x="10365242" y="114661"/>
          <a:ext cx="5706180" cy="9006927"/>
        </a:xfrm>
        <a:prstGeom prst="rect">
          <a:avLst/>
        </a:prstGeom>
        <a:ln>
          <a:solidFill>
            <a:schemeClr val="accent1"/>
          </a:solidFill>
        </a:ln>
      </xdr:spPr>
    </xdr:pic>
    <xdr:clientData/>
  </xdr:twoCellAnchor>
  <xdr:twoCellAnchor editAs="oneCell">
    <xdr:from>
      <xdr:col>11</xdr:col>
      <xdr:colOff>448194</xdr:colOff>
      <xdr:row>0</xdr:row>
      <xdr:rowOff>100653</xdr:rowOff>
    </xdr:from>
    <xdr:to>
      <xdr:col>18</xdr:col>
      <xdr:colOff>742765</xdr:colOff>
      <xdr:row>42</xdr:row>
      <xdr:rowOff>155926</xdr:rowOff>
    </xdr:to>
    <xdr:pic>
      <xdr:nvPicPr>
        <xdr:cNvPr id="3" name="Bilde 2">
          <a:extLst>
            <a:ext uri="{FF2B5EF4-FFF2-40B4-BE49-F238E27FC236}">
              <a16:creationId xmlns:a16="http://schemas.microsoft.com/office/drawing/2014/main" id="{04EDAE5D-F1FC-967B-B4D1-BF170D59FC8F}"/>
            </a:ext>
          </a:extLst>
        </xdr:cNvPr>
        <xdr:cNvPicPr>
          <a:picLocks noChangeAspect="1"/>
        </xdr:cNvPicPr>
      </xdr:nvPicPr>
      <xdr:blipFill>
        <a:blip xmlns:r="http://schemas.openxmlformats.org/officeDocument/2006/relationships" r:embed="rId2"/>
        <a:stretch>
          <a:fillRect/>
        </a:stretch>
      </xdr:blipFill>
      <xdr:spPr>
        <a:xfrm>
          <a:off x="16136429" y="100653"/>
          <a:ext cx="5628571" cy="9076008"/>
        </a:xfrm>
        <a:prstGeom prst="rect">
          <a:avLst/>
        </a:prstGeom>
        <a:ln>
          <a:solidFill>
            <a:schemeClr val="accent1"/>
          </a:solidFill>
        </a:ln>
      </xdr:spPr>
    </xdr:pic>
    <xdr:clientData/>
  </xdr:twoCellAnchor>
  <xdr:twoCellAnchor editAs="oneCell">
    <xdr:from>
      <xdr:col>19</xdr:col>
      <xdr:colOff>43702</xdr:colOff>
      <xdr:row>0</xdr:row>
      <xdr:rowOff>98892</xdr:rowOff>
    </xdr:from>
    <xdr:to>
      <xdr:col>26</xdr:col>
      <xdr:colOff>357321</xdr:colOff>
      <xdr:row>42</xdr:row>
      <xdr:rowOff>156885</xdr:rowOff>
    </xdr:to>
    <xdr:pic>
      <xdr:nvPicPr>
        <xdr:cNvPr id="4" name="Bilde 3">
          <a:extLst>
            <a:ext uri="{FF2B5EF4-FFF2-40B4-BE49-F238E27FC236}">
              <a16:creationId xmlns:a16="http://schemas.microsoft.com/office/drawing/2014/main" id="{CB11C9FA-8D9D-B019-5D3F-DD35F6F275F0}"/>
            </a:ext>
          </a:extLst>
        </xdr:cNvPr>
        <xdr:cNvPicPr>
          <a:picLocks noChangeAspect="1"/>
        </xdr:cNvPicPr>
      </xdr:nvPicPr>
      <xdr:blipFill>
        <a:blip xmlns:r="http://schemas.openxmlformats.org/officeDocument/2006/relationships" r:embed="rId3"/>
        <a:stretch>
          <a:fillRect/>
        </a:stretch>
      </xdr:blipFill>
      <xdr:spPr>
        <a:xfrm>
          <a:off x="21827937" y="98892"/>
          <a:ext cx="5647619" cy="9078728"/>
        </a:xfrm>
        <a:prstGeom prst="rect">
          <a:avLst/>
        </a:prstGeom>
        <a:ln>
          <a:solidFill>
            <a:schemeClr val="accent1"/>
          </a:solidFill>
        </a:ln>
      </xdr:spPr>
    </xdr:pic>
    <xdr:clientData/>
  </xdr:twoCellAnchor>
  <xdr:twoCellAnchor editAs="oneCell">
    <xdr:from>
      <xdr:col>4</xdr:col>
      <xdr:colOff>8964</xdr:colOff>
      <xdr:row>43</xdr:row>
      <xdr:rowOff>103935</xdr:rowOff>
    </xdr:from>
    <xdr:to>
      <xdr:col>11</xdr:col>
      <xdr:colOff>313059</xdr:colOff>
      <xdr:row>90</xdr:row>
      <xdr:rowOff>102535</xdr:rowOff>
    </xdr:to>
    <xdr:pic>
      <xdr:nvPicPr>
        <xdr:cNvPr id="5" name="Bilde 4">
          <a:extLst>
            <a:ext uri="{FF2B5EF4-FFF2-40B4-BE49-F238E27FC236}">
              <a16:creationId xmlns:a16="http://schemas.microsoft.com/office/drawing/2014/main" id="{2197BE03-7942-B849-61B7-04F2CD19009C}"/>
            </a:ext>
          </a:extLst>
        </xdr:cNvPr>
        <xdr:cNvPicPr>
          <a:picLocks noChangeAspect="1"/>
        </xdr:cNvPicPr>
      </xdr:nvPicPr>
      <xdr:blipFill>
        <a:blip xmlns:r="http://schemas.openxmlformats.org/officeDocument/2006/relationships" r:embed="rId4"/>
        <a:stretch>
          <a:fillRect/>
        </a:stretch>
      </xdr:blipFill>
      <xdr:spPr>
        <a:xfrm>
          <a:off x="10363199" y="9270347"/>
          <a:ext cx="5638095" cy="9142600"/>
        </a:xfrm>
        <a:prstGeom prst="rect">
          <a:avLst/>
        </a:prstGeom>
        <a:ln>
          <a:solidFill>
            <a:schemeClr val="accent1"/>
          </a:solidFill>
        </a:ln>
      </xdr:spPr>
    </xdr:pic>
    <xdr:clientData/>
  </xdr:twoCellAnchor>
  <xdr:twoCellAnchor editAs="oneCell">
    <xdr:from>
      <xdr:col>11</xdr:col>
      <xdr:colOff>446836</xdr:colOff>
      <xdr:row>43</xdr:row>
      <xdr:rowOff>103936</xdr:rowOff>
    </xdr:from>
    <xdr:to>
      <xdr:col>18</xdr:col>
      <xdr:colOff>731884</xdr:colOff>
      <xdr:row>90</xdr:row>
      <xdr:rowOff>64441</xdr:rowOff>
    </xdr:to>
    <xdr:pic>
      <xdr:nvPicPr>
        <xdr:cNvPr id="6" name="Bilde 5">
          <a:extLst>
            <a:ext uri="{FF2B5EF4-FFF2-40B4-BE49-F238E27FC236}">
              <a16:creationId xmlns:a16="http://schemas.microsoft.com/office/drawing/2014/main" id="{C5ED8AE8-E997-D143-C99A-2902737D6DD1}"/>
            </a:ext>
          </a:extLst>
        </xdr:cNvPr>
        <xdr:cNvPicPr>
          <a:picLocks noChangeAspect="1"/>
        </xdr:cNvPicPr>
      </xdr:nvPicPr>
      <xdr:blipFill>
        <a:blip xmlns:r="http://schemas.openxmlformats.org/officeDocument/2006/relationships" r:embed="rId5"/>
        <a:stretch>
          <a:fillRect/>
        </a:stretch>
      </xdr:blipFill>
      <xdr:spPr>
        <a:xfrm>
          <a:off x="16135071" y="9270348"/>
          <a:ext cx="5619048" cy="9104505"/>
        </a:xfrm>
        <a:prstGeom prst="rect">
          <a:avLst/>
        </a:prstGeom>
        <a:ln>
          <a:solidFill>
            <a:schemeClr val="accent1"/>
          </a:solidFill>
        </a:ln>
      </xdr:spPr>
    </xdr:pic>
    <xdr:clientData/>
  </xdr:twoCellAnchor>
  <xdr:twoCellAnchor editAs="oneCell">
    <xdr:from>
      <xdr:col>19</xdr:col>
      <xdr:colOff>45944</xdr:colOff>
      <xdr:row>43</xdr:row>
      <xdr:rowOff>92449</xdr:rowOff>
    </xdr:from>
    <xdr:to>
      <xdr:col>26</xdr:col>
      <xdr:colOff>302559</xdr:colOff>
      <xdr:row>90</xdr:row>
      <xdr:rowOff>110098</xdr:rowOff>
    </xdr:to>
    <xdr:pic>
      <xdr:nvPicPr>
        <xdr:cNvPr id="7" name="Bilde 6">
          <a:extLst>
            <a:ext uri="{FF2B5EF4-FFF2-40B4-BE49-F238E27FC236}">
              <a16:creationId xmlns:a16="http://schemas.microsoft.com/office/drawing/2014/main" id="{44D18E6E-FFAF-6D49-8AF4-7BE3E9B4D14C}"/>
            </a:ext>
          </a:extLst>
        </xdr:cNvPr>
        <xdr:cNvPicPr>
          <a:picLocks noChangeAspect="1"/>
        </xdr:cNvPicPr>
      </xdr:nvPicPr>
      <xdr:blipFill>
        <a:blip xmlns:r="http://schemas.openxmlformats.org/officeDocument/2006/relationships" r:embed="rId6"/>
        <a:stretch>
          <a:fillRect/>
        </a:stretch>
      </xdr:blipFill>
      <xdr:spPr>
        <a:xfrm>
          <a:off x="21830179" y="9258861"/>
          <a:ext cx="5590615" cy="9161649"/>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304800</xdr:colOff>
      <xdr:row>22</xdr:row>
      <xdr:rowOff>114300</xdr:rowOff>
    </xdr:to>
    <xdr:sp macro="" textlink="">
      <xdr:nvSpPr>
        <xdr:cNvPr id="6147" name="AutoShape 3" descr="Steinkjer Skiklubb logo">
          <a:extLst>
            <a:ext uri="{FF2B5EF4-FFF2-40B4-BE49-F238E27FC236}">
              <a16:creationId xmlns:a16="http://schemas.microsoft.com/office/drawing/2014/main" id="{428E3BA4-5FE1-007B-49DB-2CA3D19DB679}"/>
            </a:ext>
          </a:extLst>
        </xdr:cNvPr>
        <xdr:cNvSpPr>
          <a:spLocks noChangeAspect="1" noChangeArrowheads="1"/>
        </xdr:cNvSpPr>
      </xdr:nvSpPr>
      <xdr:spPr bwMode="auto">
        <a:xfrm>
          <a:off x="0" y="427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12171/AppData/Local/Microsoft/Windows/INetCache/Content.Outlook/H0CDPB05/2017%20&#195;&#184;konomiregulativ_2017-2018.docx" TargetMode="External"/><Relationship Id="rId2" Type="http://schemas.openxmlformats.org/officeDocument/2006/relationships/hyperlink" Target="../../n12171/AppData/Local/Microsoft/Windows/INetCache/Content.Outlook/H0CDPB05/2017%20&#195;&#184;konomiregulativ_2017-2018.docx" TargetMode="External"/><Relationship Id="rId1" Type="http://schemas.openxmlformats.org/officeDocument/2006/relationships/hyperlink" Target="../../n12171/AppData/Local/Microsoft/Windows/INetCache/Content.Outlook/H0CDPB05/2017%20&#195;&#184;konomiregulativ_2017-2018.docx" TargetMode="External"/><Relationship Id="rId5" Type="http://schemas.openxmlformats.org/officeDocument/2006/relationships/drawing" Target="../drawings/drawing1.xml"/><Relationship Id="rId4" Type="http://schemas.openxmlformats.org/officeDocument/2006/relationships/hyperlink" Target="../../n12171/AppData/Local/Microsoft/Windows/INetCache/Content.Outlook/H0CDPB05/2017%20&#195;&#184;konomiregulativ_2017-2018.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n12171/AppData/Local/Microsoft/Windows/INetCache/Content.Outlook/H0CDPB05/2017%20&#195;&#184;konomiregulativ_2017-2018.docx" TargetMode="External"/><Relationship Id="rId1" Type="http://schemas.openxmlformats.org/officeDocument/2006/relationships/hyperlink" Target="../../n12171/AppData/Local/Microsoft/Windows/INetCache/Content.Outlook/H0CDPB05/2017%20&#195;&#184;konomiregulativ_2017-2018.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opLeftCell="A15" workbookViewId="0">
      <selection activeCell="H28" sqref="A1:XFD1048576"/>
    </sheetView>
  </sheetViews>
  <sheetFormatPr baseColWidth="10" defaultColWidth="11.42578125" defaultRowHeight="15"/>
  <cols>
    <col min="1" max="1" width="45.28515625" customWidth="1"/>
    <col min="2" max="2" width="16.140625" customWidth="1"/>
    <col min="3" max="3" width="53.5703125" customWidth="1"/>
    <col min="4" max="4" width="35.140625" customWidth="1"/>
  </cols>
  <sheetData>
    <row r="1" spans="1:1" ht="27.75">
      <c r="A1" s="7" t="s">
        <v>0</v>
      </c>
    </row>
    <row r="2" spans="1:1">
      <c r="A2" s="8" t="s">
        <v>1</v>
      </c>
    </row>
    <row r="4" spans="1:1" ht="27.75">
      <c r="A4" s="7" t="s">
        <v>2</v>
      </c>
    </row>
    <row r="5" spans="1:1">
      <c r="A5" s="8" t="s">
        <v>3</v>
      </c>
    </row>
    <row r="6" spans="1:1">
      <c r="A6" s="8"/>
    </row>
    <row r="7" spans="1:1" ht="27.75">
      <c r="A7" s="7" t="s">
        <v>4</v>
      </c>
    </row>
    <row r="8" spans="1:1">
      <c r="A8" s="8" t="s">
        <v>5</v>
      </c>
    </row>
    <row r="9" spans="1:1">
      <c r="A9" s="8" t="s">
        <v>6</v>
      </c>
    </row>
    <row r="10" spans="1:1">
      <c r="A10" s="8" t="s">
        <v>7</v>
      </c>
    </row>
    <row r="11" spans="1:1">
      <c r="A11" s="8" t="s">
        <v>8</v>
      </c>
    </row>
    <row r="12" spans="1:1">
      <c r="A12" s="8"/>
    </row>
    <row r="13" spans="1:1" ht="27.75">
      <c r="A13" s="7" t="s">
        <v>9</v>
      </c>
    </row>
    <row r="14" spans="1:1">
      <c r="A14" s="8" t="s">
        <v>10</v>
      </c>
    </row>
    <row r="15" spans="1:1">
      <c r="A15" s="8" t="s">
        <v>11</v>
      </c>
    </row>
    <row r="16" spans="1:1">
      <c r="A16" s="8" t="s">
        <v>12</v>
      </c>
    </row>
    <row r="17" spans="1:1">
      <c r="A17" s="8" t="s">
        <v>13</v>
      </c>
    </row>
    <row r="18" spans="1:1">
      <c r="A18" s="8"/>
    </row>
    <row r="19" spans="1:1" ht="27.75">
      <c r="A19" s="7" t="s">
        <v>14</v>
      </c>
    </row>
    <row r="20" spans="1:1">
      <c r="A20" s="8" t="s">
        <v>15</v>
      </c>
    </row>
    <row r="21" spans="1:1">
      <c r="A21" s="8" t="s">
        <v>16</v>
      </c>
    </row>
    <row r="22" spans="1:1">
      <c r="A22" s="8" t="s">
        <v>17</v>
      </c>
    </row>
    <row r="23" spans="1:1">
      <c r="A23" s="8"/>
    </row>
    <row r="24" spans="1:1" ht="27.75">
      <c r="A24" s="7" t="s">
        <v>18</v>
      </c>
    </row>
    <row r="25" spans="1:1">
      <c r="A25" s="8"/>
    </row>
    <row r="26" spans="1:1">
      <c r="A26" s="9" t="s">
        <v>19</v>
      </c>
    </row>
    <row r="27" spans="1:1">
      <c r="A27" s="8" t="s">
        <v>20</v>
      </c>
    </row>
    <row r="28" spans="1:1">
      <c r="A28" s="9" t="s">
        <v>21</v>
      </c>
    </row>
    <row r="29" spans="1:1">
      <c r="A29" s="8" t="s">
        <v>22</v>
      </c>
    </row>
    <row r="30" spans="1:1">
      <c r="A30" s="9" t="s">
        <v>23</v>
      </c>
    </row>
    <row r="31" spans="1:1">
      <c r="A31" s="8" t="s">
        <v>24</v>
      </c>
    </row>
    <row r="32" spans="1:1">
      <c r="A32" s="9" t="s">
        <v>25</v>
      </c>
    </row>
    <row r="33" spans="1:1">
      <c r="A33" s="8" t="s">
        <v>26</v>
      </c>
    </row>
    <row r="34" spans="1:1">
      <c r="A34" s="9" t="s">
        <v>27</v>
      </c>
    </row>
    <row r="35" spans="1:1">
      <c r="A35" s="8" t="s">
        <v>28</v>
      </c>
    </row>
    <row r="36" spans="1:1" ht="27.75">
      <c r="A36" s="7" t="s">
        <v>29</v>
      </c>
    </row>
    <row r="37" spans="1:1">
      <c r="A37" s="8" t="s">
        <v>30</v>
      </c>
    </row>
    <row r="38" spans="1:1">
      <c r="A38" s="8"/>
    </row>
    <row r="39" spans="1:1" ht="27.75">
      <c r="A39" s="7" t="s">
        <v>31</v>
      </c>
    </row>
    <row r="40" spans="1:1">
      <c r="A40" s="8" t="s">
        <v>32</v>
      </c>
    </row>
    <row r="41" spans="1:1">
      <c r="A41" s="8" t="s">
        <v>33</v>
      </c>
    </row>
    <row r="42" spans="1:1">
      <c r="A42" s="8"/>
    </row>
    <row r="43" spans="1:1" ht="27.75">
      <c r="A43" s="7" t="s">
        <v>34</v>
      </c>
    </row>
    <row r="44" spans="1:1">
      <c r="A44" s="8" t="s">
        <v>35</v>
      </c>
    </row>
    <row r="45" spans="1:1">
      <c r="A45" s="8" t="s">
        <v>36</v>
      </c>
    </row>
    <row r="46" spans="1:1">
      <c r="A46" s="8" t="s">
        <v>37</v>
      </c>
    </row>
    <row r="47" spans="1:1">
      <c r="A47" s="8" t="s">
        <v>38</v>
      </c>
    </row>
    <row r="48" spans="1:1">
      <c r="A48" s="8"/>
    </row>
    <row r="49" spans="1:4" ht="27.75">
      <c r="A49" s="7" t="s">
        <v>39</v>
      </c>
    </row>
    <row r="50" spans="1:4">
      <c r="A50" s="1" t="s">
        <v>40</v>
      </c>
      <c r="B50" s="1" t="s">
        <v>41</v>
      </c>
      <c r="C50" s="1" t="s">
        <v>42</v>
      </c>
    </row>
    <row r="51" spans="1:4">
      <c r="A51" s="16" t="s">
        <v>43</v>
      </c>
      <c r="B51" s="17">
        <v>1.5</v>
      </c>
      <c r="C51" s="16" t="s">
        <v>44</v>
      </c>
    </row>
    <row r="52" spans="1:4">
      <c r="A52" s="16" t="s">
        <v>45</v>
      </c>
      <c r="B52" s="17">
        <v>750</v>
      </c>
      <c r="C52" s="16" t="s">
        <v>46</v>
      </c>
    </row>
    <row r="53" spans="1:4">
      <c r="A53" s="16" t="s">
        <v>47</v>
      </c>
      <c r="B53" s="17">
        <v>450</v>
      </c>
      <c r="C53" s="16" t="s">
        <v>48</v>
      </c>
    </row>
    <row r="54" spans="1:4">
      <c r="A54" s="16" t="s">
        <v>49</v>
      </c>
      <c r="B54" s="17">
        <v>150</v>
      </c>
      <c r="C54" s="16" t="s">
        <v>50</v>
      </c>
    </row>
    <row r="56" spans="1:4">
      <c r="A56" s="1" t="s">
        <v>51</v>
      </c>
      <c r="B56" s="1" t="s">
        <v>41</v>
      </c>
      <c r="C56" s="1" t="s">
        <v>42</v>
      </c>
    </row>
    <row r="57" spans="1:4">
      <c r="A57" s="19" t="s">
        <v>43</v>
      </c>
      <c r="B57" s="20">
        <v>2.5</v>
      </c>
      <c r="C57" s="19"/>
      <c r="D57" s="26"/>
    </row>
    <row r="58" spans="1:4">
      <c r="A58" s="19" t="s">
        <v>49</v>
      </c>
      <c r="B58" s="20">
        <v>150</v>
      </c>
      <c r="C58" s="19"/>
      <c r="D58" s="26"/>
    </row>
    <row r="59" spans="1:4">
      <c r="A59" s="19" t="s">
        <v>52</v>
      </c>
      <c r="B59" s="19"/>
      <c r="C59" s="27" t="s">
        <v>53</v>
      </c>
      <c r="D59" s="26"/>
    </row>
    <row r="60" spans="1:4">
      <c r="A60" s="13" t="s">
        <v>54</v>
      </c>
    </row>
    <row r="61" spans="1:4">
      <c r="A61" s="13" t="s">
        <v>55</v>
      </c>
    </row>
    <row r="62" spans="1:4">
      <c r="A62" s="8"/>
    </row>
    <row r="63" spans="1:4" ht="27.75">
      <c r="A63" s="7" t="s">
        <v>56</v>
      </c>
    </row>
    <row r="64" spans="1:4">
      <c r="A64" s="11" t="s">
        <v>57</v>
      </c>
      <c r="B64" s="11" t="s">
        <v>58</v>
      </c>
      <c r="C64" s="11" t="s">
        <v>59</v>
      </c>
      <c r="D64" s="11" t="s">
        <v>60</v>
      </c>
    </row>
    <row r="65" spans="1:4" ht="30">
      <c r="A65" s="16" t="s">
        <v>61</v>
      </c>
      <c r="B65" s="16" t="s">
        <v>62</v>
      </c>
      <c r="C65" s="21">
        <v>27000</v>
      </c>
      <c r="D65" s="22"/>
    </row>
    <row r="66" spans="1:4">
      <c r="A66" s="16" t="s">
        <v>63</v>
      </c>
      <c r="B66" s="23">
        <v>0.65</v>
      </c>
      <c r="C66" s="24">
        <v>10000</v>
      </c>
      <c r="D66" s="17">
        <f>B66*C66</f>
        <v>6500</v>
      </c>
    </row>
    <row r="67" spans="1:4">
      <c r="A67" s="16" t="s">
        <v>64</v>
      </c>
      <c r="B67" s="23">
        <v>0.65</v>
      </c>
      <c r="C67" s="24">
        <v>27000</v>
      </c>
      <c r="D67" s="17">
        <f t="shared" ref="D67:D70" si="0">B67*C67</f>
        <v>17550</v>
      </c>
    </row>
    <row r="68" spans="1:4">
      <c r="A68" s="16" t="s">
        <v>65</v>
      </c>
      <c r="B68" s="23">
        <v>0.65</v>
      </c>
      <c r="C68" s="24">
        <v>30000</v>
      </c>
      <c r="D68" s="17">
        <f t="shared" si="0"/>
        <v>19500</v>
      </c>
    </row>
    <row r="69" spans="1:4">
      <c r="A69" s="16" t="s">
        <v>66</v>
      </c>
      <c r="B69" s="23">
        <v>0.65</v>
      </c>
      <c r="C69" s="24">
        <v>45000</v>
      </c>
      <c r="D69" s="17">
        <f t="shared" si="0"/>
        <v>29250</v>
      </c>
    </row>
    <row r="70" spans="1:4">
      <c r="A70" s="16" t="s">
        <v>67</v>
      </c>
      <c r="B70" s="23">
        <v>0.65</v>
      </c>
      <c r="C70" s="24">
        <v>55000</v>
      </c>
      <c r="D70" s="17">
        <f t="shared" si="0"/>
        <v>35750</v>
      </c>
    </row>
    <row r="71" spans="1:4">
      <c r="A71" s="16" t="s">
        <v>68</v>
      </c>
      <c r="B71" s="23">
        <v>0.65</v>
      </c>
      <c r="C71" s="16" t="s">
        <v>69</v>
      </c>
      <c r="D71" s="16" t="s">
        <v>69</v>
      </c>
    </row>
    <row r="72" spans="1:4">
      <c r="A72" s="18" t="s">
        <v>70</v>
      </c>
      <c r="B72" s="25"/>
      <c r="C72" s="25"/>
      <c r="D72" s="25"/>
    </row>
    <row r="73" spans="1:4">
      <c r="A73" s="8"/>
    </row>
    <row r="74" spans="1:4" ht="27.75">
      <c r="A74" s="7" t="s">
        <v>71</v>
      </c>
    </row>
    <row r="75" spans="1:4">
      <c r="A75" s="8" t="s">
        <v>72</v>
      </c>
    </row>
    <row r="76" spans="1:4">
      <c r="A76" s="8"/>
    </row>
    <row r="77" spans="1:4" ht="27.75">
      <c r="A77" s="7" t="s">
        <v>73</v>
      </c>
    </row>
    <row r="78" spans="1:4" ht="18" customHeight="1">
      <c r="A78" s="12" t="s">
        <v>138</v>
      </c>
      <c r="B78" s="14">
        <v>250</v>
      </c>
    </row>
    <row r="79" spans="1:4">
      <c r="A79" s="12" t="s">
        <v>74</v>
      </c>
      <c r="B79" s="14">
        <v>500</v>
      </c>
    </row>
    <row r="80" spans="1:4">
      <c r="A80" s="12" t="s">
        <v>75</v>
      </c>
      <c r="B80" s="14">
        <v>1200</v>
      </c>
    </row>
    <row r="81" spans="1:2">
      <c r="A81" s="12" t="s">
        <v>76</v>
      </c>
      <c r="B81" s="14">
        <v>2000</v>
      </c>
    </row>
    <row r="82" spans="1:2">
      <c r="A82" s="12" t="s">
        <v>63</v>
      </c>
      <c r="B82" s="14">
        <v>2500</v>
      </c>
    </row>
    <row r="83" spans="1:2">
      <c r="A83" s="12" t="s">
        <v>77</v>
      </c>
      <c r="B83" s="14">
        <v>3500</v>
      </c>
    </row>
    <row r="84" spans="1:2">
      <c r="A84" s="8"/>
    </row>
    <row r="85" spans="1:2">
      <c r="A85" s="15" t="s">
        <v>78</v>
      </c>
    </row>
    <row r="86" spans="1:2">
      <c r="A86" s="15" t="s">
        <v>79</v>
      </c>
    </row>
  </sheetData>
  <hyperlinks>
    <hyperlink ref="A37" r:id="rId1" display="../../n12171/AppData/Local/Microsoft/Windows/INetCache/Content.Outlook/H0CDPB05/2017 Ã¸konomiregulativ_2017-2018.docx" xr:uid="{00000000-0004-0000-0000-000000000000}"/>
    <hyperlink ref="A85" r:id="rId2" display="../../n12171/AppData/Local/Microsoft/Windows/INetCache/Content.Outlook/H0CDPB05/2017 Ã¸konomiregulativ_2017-2018.docx" xr:uid="{00000000-0004-0000-0000-000001000000}"/>
    <hyperlink ref="A86" r:id="rId3" display="../../n12171/AppData/Local/Microsoft/Windows/INetCache/Content.Outlook/H0CDPB05/2017 Ã¸konomiregulativ_2017-2018.docx" xr:uid="{00000000-0004-0000-0000-000002000000}"/>
    <hyperlink ref="A33" r:id="rId4" display="../../n12171/AppData/Local/Microsoft/Windows/INetCache/Content.Outlook/H0CDPB05/2017 Ã¸konomiregulativ_2017-2018.docx" xr:uid="{00000000-0004-0000-0000-000003000000}"/>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72CA040-9F08-4F80-86C6-CD55E65B4AD0}">
          <x14:formula1>
            <xm:f>Personopplysninger!$E$19:$E$23</xm:f>
          </x14:formula1>
          <xm:sqref>B4</xm:sqref>
        </x14:dataValidation>
        <x14:dataValidation type="list" allowBlank="1" showInputMessage="1" showErrorMessage="1" xr:uid="{EE041EAD-B866-F045-8A84-44CA3E072540}">
          <x14:formula1>
            <xm:f>Personopplysninger!$E$26:$E$31</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C8C14D8-C632-41BD-9C51-9E9A952EAC22}">
          <x14:formula1>
            <xm:f>Personopplysninger!$E$19:$E$23</xm:f>
          </x14:formula1>
          <xm:sqref>B4</xm:sqref>
        </x14:dataValidation>
        <x14:dataValidation type="list" allowBlank="1" showInputMessage="1" showErrorMessage="1" xr:uid="{F8FBBBB2-5F1F-1F42-A0D3-C94482AA927D}">
          <x14:formula1>
            <xm:f>Personopplysninger!$E$26:$E$31</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E317265-BAF6-41CB-AFBB-E4C215DD58E7}">
          <x14:formula1>
            <xm:f>Personopplysninger!$E$19:$E$23</xm:f>
          </x14:formula1>
          <xm:sqref>B4</xm:sqref>
        </x14:dataValidation>
        <x14:dataValidation type="list" allowBlank="1" showInputMessage="1" showErrorMessage="1" xr:uid="{9DC09793-FD51-C74A-A12F-32A1C6D4A677}">
          <x14:formula1>
            <xm:f>Personopplysninger!$E$26:$E$31</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F3BD8D2-56B4-48E8-B658-AD4D59425063}">
          <x14:formula1>
            <xm:f>Personopplysninger!$E$19:$E$23</xm:f>
          </x14:formula1>
          <xm:sqref>B4</xm:sqref>
        </x14:dataValidation>
        <x14:dataValidation type="list" allowBlank="1" showInputMessage="1" showErrorMessage="1" xr:uid="{8B84BE78-2D00-FD44-95BE-AF7338DED0A6}">
          <x14:formula1>
            <xm:f>Personopplysninger!$E$26:$E$31</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2.7109375"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9A1EE39-CDA1-49F0-84C7-2198509B32CC}">
          <x14:formula1>
            <xm:f>Personopplysninger!$E$19:$E$23</xm:f>
          </x14:formula1>
          <xm:sqref>B4</xm:sqref>
        </x14:dataValidation>
        <x14:dataValidation type="list" allowBlank="1" showInputMessage="1" showErrorMessage="1" xr:uid="{84E923AE-343F-AE42-BC8B-E211952F2378}">
          <x14:formula1>
            <xm:f>Personopplysninger!$E$26:$E$31</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E17"/>
  <sheetViews>
    <sheetView workbookViewId="0">
      <selection activeCell="N28" sqref="N28"/>
    </sheetView>
  </sheetViews>
  <sheetFormatPr baseColWidth="10" defaultColWidth="11.42578125" defaultRowHeight="15"/>
  <cols>
    <col min="1" max="1" width="13.85546875" bestFit="1" customWidth="1"/>
    <col min="2" max="2" width="24.140625" bestFit="1" customWidth="1"/>
    <col min="5" max="5" width="12.5703125" bestFit="1" customWidth="1"/>
  </cols>
  <sheetData>
    <row r="1" spans="1:5" ht="18.75">
      <c r="B1" s="2" t="str">
        <f>Personopplysninger!B3</f>
        <v>Personopplysninger</v>
      </c>
    </row>
    <row r="3" spans="1:5">
      <c r="A3" s="5" t="str">
        <f>Personopplysninger!A5</f>
        <v>Sesong</v>
      </c>
      <c r="B3" s="33" t="str">
        <f>Personopplysninger!B5</f>
        <v>2022/2023</v>
      </c>
      <c r="D3" t="s">
        <v>162</v>
      </c>
      <c r="E3" s="54">
        <f>Teamavgift!E16</f>
        <v>0</v>
      </c>
    </row>
    <row r="4" spans="1:5">
      <c r="A4" s="5" t="str">
        <f>Personopplysninger!A6</f>
        <v>Rolle</v>
      </c>
      <c r="B4" s="33" t="str">
        <f>Personopplysninger!B6</f>
        <v>Velg</v>
      </c>
    </row>
    <row r="6" spans="1:5">
      <c r="A6" s="5" t="str">
        <f>Personopplysninger!A8</f>
        <v>Fornavn</v>
      </c>
      <c r="B6" s="33">
        <f>Personopplysninger!B8</f>
        <v>0</v>
      </c>
    </row>
    <row r="7" spans="1:5">
      <c r="A7" s="5" t="str">
        <f>Personopplysninger!A9</f>
        <v>Etternavn</v>
      </c>
      <c r="B7" s="33">
        <f>Personopplysninger!B9</f>
        <v>0</v>
      </c>
      <c r="D7" s="5" t="s">
        <v>127</v>
      </c>
      <c r="E7" s="54">
        <f>'Renn 1'!E23</f>
        <v>0</v>
      </c>
    </row>
    <row r="8" spans="1:5">
      <c r="A8" s="5" t="str">
        <f>Personopplysninger!A10</f>
        <v>Adresse</v>
      </c>
      <c r="B8" s="33">
        <f>Personopplysninger!B10</f>
        <v>0</v>
      </c>
      <c r="D8" s="5" t="s">
        <v>128</v>
      </c>
      <c r="E8" s="54">
        <f>'Renn 2'!E23</f>
        <v>0</v>
      </c>
    </row>
    <row r="9" spans="1:5">
      <c r="A9" s="5" t="str">
        <f>Personopplysninger!A11</f>
        <v>Postnummer</v>
      </c>
      <c r="B9" s="33">
        <f>Personopplysninger!B11</f>
        <v>0</v>
      </c>
      <c r="D9" s="5" t="s">
        <v>129</v>
      </c>
      <c r="E9" s="54">
        <f>'Renn 3'!E23</f>
        <v>0</v>
      </c>
    </row>
    <row r="10" spans="1:5">
      <c r="A10" s="5" t="str">
        <f>Personopplysninger!A12</f>
        <v>Poststed</v>
      </c>
      <c r="B10" s="33">
        <f>Personopplysninger!B12</f>
        <v>0</v>
      </c>
      <c r="D10" s="5" t="s">
        <v>130</v>
      </c>
      <c r="E10" s="54">
        <f>'Renn 4'!E23</f>
        <v>0</v>
      </c>
    </row>
    <row r="11" spans="1:5">
      <c r="A11" s="5" t="str">
        <f>Personopplysninger!A13</f>
        <v>Epost</v>
      </c>
      <c r="B11" s="33">
        <f>Personopplysninger!B13</f>
        <v>0</v>
      </c>
      <c r="D11" s="5" t="s">
        <v>131</v>
      </c>
      <c r="E11" s="54">
        <f>'Renn 5'!E23</f>
        <v>0</v>
      </c>
    </row>
    <row r="12" spans="1:5">
      <c r="A12" s="5" t="str">
        <f>Personopplysninger!A14</f>
        <v>Telefon/mobil</v>
      </c>
      <c r="B12" s="35">
        <f>Personopplysninger!B14</f>
        <v>0</v>
      </c>
      <c r="D12" s="5" t="s">
        <v>132</v>
      </c>
      <c r="E12" s="54">
        <f>'Renn 6'!E23</f>
        <v>0</v>
      </c>
    </row>
    <row r="13" spans="1:5">
      <c r="D13" s="5" t="s">
        <v>133</v>
      </c>
      <c r="E13" s="54">
        <f>'Renn 7'!E23</f>
        <v>0</v>
      </c>
    </row>
    <row r="14" spans="1:5">
      <c r="A14" s="5" t="str">
        <f>Personopplysninger!A16</f>
        <v>Fødselsdato</v>
      </c>
      <c r="B14" s="34">
        <f>Personopplysninger!B16</f>
        <v>0</v>
      </c>
      <c r="D14" s="5" t="s">
        <v>134</v>
      </c>
      <c r="E14" s="54">
        <f>'Renn 8'!E23</f>
        <v>0</v>
      </c>
    </row>
    <row r="15" spans="1:5">
      <c r="A15" s="5" t="str">
        <f>Personopplysninger!A17</f>
        <v>Aldersgruppe</v>
      </c>
      <c r="B15" s="33">
        <f>Personopplysninger!B17</f>
        <v>0</v>
      </c>
      <c r="D15" s="5" t="s">
        <v>135</v>
      </c>
      <c r="E15" s="54">
        <f>'Renn 9'!E23</f>
        <v>0</v>
      </c>
    </row>
    <row r="16" spans="1:5">
      <c r="D16" s="5" t="s">
        <v>136</v>
      </c>
      <c r="E16" s="54">
        <f>'Renn 10'!E23</f>
        <v>0</v>
      </c>
    </row>
    <row r="17" spans="1:5">
      <c r="A17" s="5" t="str">
        <f>Personopplysninger!A19</f>
        <v>Kontonummer</v>
      </c>
      <c r="B17" s="37">
        <f>Personopplysninger!B19</f>
        <v>0</v>
      </c>
      <c r="D17" s="53" t="s">
        <v>137</v>
      </c>
      <c r="E17" s="54">
        <f>SUM(E7:E16)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435E-4928-4097-9E4F-7D3BE5E29343}">
  <sheetPr>
    <tabColor theme="4" tint="0.39997558519241921"/>
  </sheetPr>
  <dimension ref="A1:D79"/>
  <sheetViews>
    <sheetView zoomScale="85" zoomScaleNormal="85" workbookViewId="0">
      <selection activeCell="D32" sqref="D32"/>
    </sheetView>
  </sheetViews>
  <sheetFormatPr baseColWidth="10" defaultColWidth="11.42578125" defaultRowHeight="15"/>
  <cols>
    <col min="1" max="1" width="45.28515625" customWidth="1"/>
    <col min="2" max="2" width="21.28515625" customWidth="1"/>
    <col min="3" max="3" width="53.5703125" customWidth="1"/>
    <col min="4" max="4" width="35.140625" customWidth="1"/>
  </cols>
  <sheetData>
    <row r="1" spans="1:3" ht="27.75">
      <c r="A1" s="7" t="s">
        <v>139</v>
      </c>
    </row>
    <row r="2" spans="1:3">
      <c r="A2" s="8"/>
    </row>
    <row r="3" spans="1:3" ht="27.75">
      <c r="A3" s="7" t="s">
        <v>34</v>
      </c>
    </row>
    <row r="4" spans="1:3">
      <c r="A4" s="8" t="s">
        <v>35</v>
      </c>
    </row>
    <row r="5" spans="1:3">
      <c r="A5" s="8" t="s">
        <v>36</v>
      </c>
    </row>
    <row r="6" spans="1:3">
      <c r="A6" s="8" t="s">
        <v>37</v>
      </c>
    </row>
    <row r="7" spans="1:3">
      <c r="A7" s="8" t="s">
        <v>38</v>
      </c>
    </row>
    <row r="8" spans="1:3">
      <c r="A8" s="8"/>
    </row>
    <row r="9" spans="1:3" ht="27.75">
      <c r="A9" s="7" t="s">
        <v>39</v>
      </c>
    </row>
    <row r="10" spans="1:3" ht="15.75">
      <c r="A10" s="61" t="s">
        <v>40</v>
      </c>
      <c r="B10" s="1" t="s">
        <v>41</v>
      </c>
      <c r="C10" s="1" t="s">
        <v>42</v>
      </c>
    </row>
    <row r="11" spans="1:3">
      <c r="A11" s="16" t="s">
        <v>43</v>
      </c>
      <c r="B11" s="17">
        <v>1</v>
      </c>
      <c r="C11" s="16" t="s">
        <v>44</v>
      </c>
    </row>
    <row r="12" spans="1:3">
      <c r="A12" s="16" t="s">
        <v>45</v>
      </c>
      <c r="B12" s="17">
        <v>750</v>
      </c>
      <c r="C12" s="16" t="s">
        <v>46</v>
      </c>
    </row>
    <row r="13" spans="1:3">
      <c r="A13" s="16" t="s">
        <v>47</v>
      </c>
      <c r="B13" s="17">
        <v>300</v>
      </c>
      <c r="C13" s="16" t="s">
        <v>48</v>
      </c>
    </row>
    <row r="14" spans="1:3">
      <c r="A14" s="16" t="s">
        <v>49</v>
      </c>
      <c r="B14" s="17">
        <v>0</v>
      </c>
      <c r="C14" s="16" t="s">
        <v>50</v>
      </c>
    </row>
    <row r="16" spans="1:3" ht="15.75">
      <c r="A16" s="61" t="s">
        <v>51</v>
      </c>
      <c r="B16" s="1" t="s">
        <v>41</v>
      </c>
      <c r="C16" s="1" t="s">
        <v>42</v>
      </c>
    </row>
    <row r="17" spans="1:4">
      <c r="A17" s="19" t="s">
        <v>43</v>
      </c>
      <c r="B17" s="20">
        <v>2.5</v>
      </c>
      <c r="C17" s="19"/>
      <c r="D17" s="26"/>
    </row>
    <row r="18" spans="1:4">
      <c r="A18" s="19" t="s">
        <v>49</v>
      </c>
      <c r="B18" s="20">
        <v>150</v>
      </c>
      <c r="C18" s="19"/>
      <c r="D18" s="26"/>
    </row>
    <row r="19" spans="1:4">
      <c r="A19" s="19" t="s">
        <v>52</v>
      </c>
      <c r="B19" s="19"/>
      <c r="C19" s="27" t="s">
        <v>53</v>
      </c>
      <c r="D19" s="26"/>
    </row>
    <row r="20" spans="1:4">
      <c r="A20" s="13" t="s">
        <v>54</v>
      </c>
    </row>
    <row r="21" spans="1:4">
      <c r="A21" s="13" t="s">
        <v>55</v>
      </c>
    </row>
    <row r="22" spans="1:4">
      <c r="A22" s="8"/>
    </row>
    <row r="23" spans="1:4" ht="27.75">
      <c r="A23" s="7" t="s">
        <v>56</v>
      </c>
    </row>
    <row r="24" spans="1:4" ht="15.75">
      <c r="A24" s="62" t="s">
        <v>57</v>
      </c>
      <c r="B24" s="63" t="s">
        <v>151</v>
      </c>
      <c r="C24" s="11"/>
    </row>
    <row r="25" spans="1:4" ht="30">
      <c r="A25" s="16" t="s">
        <v>61</v>
      </c>
      <c r="B25" s="22"/>
      <c r="C25" s="21"/>
    </row>
    <row r="26" spans="1:4">
      <c r="A26" s="16" t="s">
        <v>63</v>
      </c>
      <c r="B26" s="17">
        <v>5000</v>
      </c>
      <c r="C26" s="24"/>
    </row>
    <row r="27" spans="1:4">
      <c r="A27" s="16" t="s">
        <v>64</v>
      </c>
      <c r="B27" s="17">
        <v>10000</v>
      </c>
      <c r="C27" s="24"/>
    </row>
    <row r="28" spans="1:4">
      <c r="A28" s="16" t="s">
        <v>65</v>
      </c>
      <c r="B28" s="17">
        <v>10000</v>
      </c>
      <c r="C28" s="24"/>
    </row>
    <row r="29" spans="1:4">
      <c r="A29" s="16" t="s">
        <v>66</v>
      </c>
      <c r="B29" s="17">
        <v>15000</v>
      </c>
      <c r="C29" s="24"/>
    </row>
    <row r="30" spans="1:4">
      <c r="A30" s="16" t="s">
        <v>67</v>
      </c>
      <c r="B30" s="17">
        <v>15000</v>
      </c>
      <c r="C30" s="24"/>
    </row>
    <row r="31" spans="1:4">
      <c r="A31" s="16" t="s">
        <v>68</v>
      </c>
      <c r="B31" s="17">
        <v>15000</v>
      </c>
      <c r="C31" s="16"/>
    </row>
    <row r="32" spans="1:4">
      <c r="A32" s="18" t="s">
        <v>70</v>
      </c>
      <c r="B32" s="25"/>
      <c r="C32" s="25"/>
    </row>
    <row r="33" spans="1:3">
      <c r="A33" s="8"/>
    </row>
    <row r="34" spans="1:3" ht="15.75">
      <c r="A34" s="64" t="s">
        <v>160</v>
      </c>
      <c r="B34" s="65" t="s">
        <v>151</v>
      </c>
      <c r="C34" s="66" t="s">
        <v>150</v>
      </c>
    </row>
    <row r="35" spans="1:3">
      <c r="A35" s="16" t="s">
        <v>141</v>
      </c>
      <c r="B35" s="17">
        <f>B30*300%</f>
        <v>45000</v>
      </c>
      <c r="C35" s="24" t="s">
        <v>161</v>
      </c>
    </row>
    <row r="36" spans="1:3">
      <c r="A36" s="16" t="s">
        <v>143</v>
      </c>
      <c r="B36" s="17">
        <f>B30*200%</f>
        <v>30000</v>
      </c>
      <c r="C36" s="24" t="s">
        <v>142</v>
      </c>
    </row>
    <row r="37" spans="1:3">
      <c r="A37" s="16" t="s">
        <v>144</v>
      </c>
      <c r="B37" s="17">
        <f>B36</f>
        <v>30000</v>
      </c>
      <c r="C37" s="24" t="s">
        <v>145</v>
      </c>
    </row>
    <row r="38" spans="1:3">
      <c r="A38" s="16" t="s">
        <v>146</v>
      </c>
      <c r="B38" s="17">
        <f>B30*150%</f>
        <v>22500</v>
      </c>
      <c r="C38" s="24" t="s">
        <v>148</v>
      </c>
    </row>
    <row r="39" spans="1:3">
      <c r="A39" s="16" t="s">
        <v>147</v>
      </c>
      <c r="B39" s="17">
        <f>B38</f>
        <v>22500</v>
      </c>
      <c r="C39" s="24" t="s">
        <v>149</v>
      </c>
    </row>
    <row r="41" spans="1:3" ht="27.75">
      <c r="A41" s="7" t="s">
        <v>71</v>
      </c>
    </row>
    <row r="42" spans="1:3">
      <c r="A42" s="8" t="s">
        <v>72</v>
      </c>
    </row>
    <row r="43" spans="1:3">
      <c r="A43" s="8"/>
    </row>
    <row r="44" spans="1:3" ht="27.75">
      <c r="A44" s="7" t="s">
        <v>140</v>
      </c>
    </row>
    <row r="45" spans="1:3">
      <c r="A45" s="12" t="s">
        <v>138</v>
      </c>
      <c r="B45" s="14">
        <v>300</v>
      </c>
    </row>
    <row r="46" spans="1:3">
      <c r="A46" s="12" t="s">
        <v>74</v>
      </c>
      <c r="B46" s="14">
        <v>600</v>
      </c>
    </row>
    <row r="47" spans="1:3">
      <c r="A47" s="12" t="s">
        <v>75</v>
      </c>
      <c r="B47" s="14">
        <v>1400</v>
      </c>
    </row>
    <row r="48" spans="1:3">
      <c r="A48" s="12" t="s">
        <v>76</v>
      </c>
      <c r="B48" s="14">
        <v>2200</v>
      </c>
    </row>
    <row r="49" spans="1:2">
      <c r="A49" s="12" t="s">
        <v>63</v>
      </c>
      <c r="B49" s="14">
        <v>2900</v>
      </c>
    </row>
    <row r="50" spans="1:2">
      <c r="A50" s="12" t="s">
        <v>77</v>
      </c>
      <c r="B50" s="14">
        <v>3900</v>
      </c>
    </row>
    <row r="51" spans="1:2">
      <c r="A51" s="8"/>
    </row>
    <row r="52" spans="1:2">
      <c r="A52" s="15" t="s">
        <v>78</v>
      </c>
    </row>
    <row r="53" spans="1:2">
      <c r="A53" s="15" t="s">
        <v>79</v>
      </c>
    </row>
    <row r="79" ht="18" customHeight="1"/>
  </sheetData>
  <phoneticPr fontId="30" type="noConversion"/>
  <hyperlinks>
    <hyperlink ref="A52" r:id="rId1" display="../../n12171/AppData/Local/Microsoft/Windows/INetCache/Content.Outlook/H0CDPB05/2017 Ã¸konomiregulativ_2017-2018.docx" xr:uid="{D705063F-B722-4BDB-AD29-3017D174E2D5}"/>
    <hyperlink ref="A53" r:id="rId2" display="../../n12171/AppData/Local/Microsoft/Windows/INetCache/Content.Outlook/H0CDPB05/2017 Ã¸konomiregulativ_2017-2018.docx" xr:uid="{0F552C5E-72D8-4B79-B52C-7E9108BB93AD}"/>
  </hyperlinks>
  <pageMargins left="0.7" right="0.7" top="0.75" bottom="0.75" header="0.3" footer="0.3"/>
  <ignoredErrors>
    <ignoredError sqref="B38"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K38"/>
  <sheetViews>
    <sheetView tabSelected="1" workbookViewId="0">
      <selection activeCell="B22" sqref="B22"/>
    </sheetView>
  </sheetViews>
  <sheetFormatPr baseColWidth="10" defaultColWidth="11.42578125" defaultRowHeight="15"/>
  <cols>
    <col min="1" max="1" width="17.42578125" customWidth="1"/>
    <col min="2" max="2" width="25" bestFit="1" customWidth="1"/>
    <col min="3" max="3" width="14.7109375" bestFit="1" customWidth="1"/>
    <col min="5" max="5" width="58.7109375" bestFit="1" customWidth="1"/>
    <col min="7" max="7" width="57.42578125" bestFit="1" customWidth="1"/>
    <col min="9" max="9" width="76.5703125" bestFit="1" customWidth="1"/>
  </cols>
  <sheetData>
    <row r="1" spans="1:11" ht="28.5">
      <c r="A1" s="3" t="s">
        <v>80</v>
      </c>
    </row>
    <row r="2" spans="1:11" ht="15.75" thickBot="1"/>
    <row r="3" spans="1:11" ht="19.5" thickBot="1">
      <c r="B3" s="2" t="s">
        <v>81</v>
      </c>
      <c r="E3" s="55" t="s">
        <v>82</v>
      </c>
    </row>
    <row r="4" spans="1:11">
      <c r="E4" s="49" t="s">
        <v>83</v>
      </c>
    </row>
    <row r="5" spans="1:11">
      <c r="A5" s="5" t="s">
        <v>84</v>
      </c>
      <c r="B5" s="29" t="s">
        <v>109</v>
      </c>
      <c r="E5" s="47" t="s">
        <v>85</v>
      </c>
    </row>
    <row r="6" spans="1:11" ht="16.5" customHeight="1">
      <c r="A6" s="5" t="s">
        <v>83</v>
      </c>
      <c r="B6" s="29" t="s">
        <v>85</v>
      </c>
      <c r="D6" s="7"/>
      <c r="E6" s="47" t="s">
        <v>86</v>
      </c>
      <c r="I6" s="1"/>
    </row>
    <row r="7" spans="1:11" ht="16.5" customHeight="1">
      <c r="D7" s="7"/>
      <c r="E7" s="47" t="s">
        <v>87</v>
      </c>
      <c r="I7" s="1"/>
    </row>
    <row r="8" spans="1:11">
      <c r="A8" s="5" t="s">
        <v>88</v>
      </c>
      <c r="B8" s="29"/>
      <c r="D8" s="8"/>
      <c r="E8" s="47"/>
    </row>
    <row r="9" spans="1:11">
      <c r="A9" s="5" t="s">
        <v>89</v>
      </c>
      <c r="B9" s="29"/>
      <c r="D9" s="9"/>
      <c r="E9" s="49" t="s">
        <v>90</v>
      </c>
    </row>
    <row r="10" spans="1:11">
      <c r="A10" s="5" t="s">
        <v>91</v>
      </c>
      <c r="B10" s="29"/>
      <c r="D10" s="9"/>
      <c r="E10" s="47" t="s">
        <v>92</v>
      </c>
    </row>
    <row r="11" spans="1:11">
      <c r="A11" s="5" t="s">
        <v>93</v>
      </c>
      <c r="B11" s="29"/>
      <c r="D11" s="8"/>
      <c r="E11" s="47" t="s">
        <v>157</v>
      </c>
      <c r="I11" s="1"/>
      <c r="J11" s="1"/>
      <c r="K11" s="1"/>
    </row>
    <row r="12" spans="1:11">
      <c r="A12" s="5" t="s">
        <v>94</v>
      </c>
      <c r="B12" s="29"/>
      <c r="D12" s="9"/>
      <c r="E12" s="47" t="s">
        <v>95</v>
      </c>
    </row>
    <row r="13" spans="1:11">
      <c r="A13" s="5" t="s">
        <v>96</v>
      </c>
      <c r="B13" s="31"/>
      <c r="D13" s="8"/>
      <c r="E13" s="47" t="s">
        <v>158</v>
      </c>
    </row>
    <row r="14" spans="1:11">
      <c r="A14" s="5" t="s">
        <v>97</v>
      </c>
      <c r="B14" s="32"/>
      <c r="D14" s="9"/>
      <c r="E14" s="47" t="s">
        <v>159</v>
      </c>
    </row>
    <row r="15" spans="1:11">
      <c r="D15" s="8"/>
      <c r="E15" s="47" t="s">
        <v>98</v>
      </c>
    </row>
    <row r="16" spans="1:11">
      <c r="A16" s="5" t="s">
        <v>99</v>
      </c>
      <c r="B16" s="30"/>
      <c r="C16" t="s">
        <v>100</v>
      </c>
      <c r="D16" s="9"/>
      <c r="E16" s="47" t="s">
        <v>101</v>
      </c>
    </row>
    <row r="17" spans="1:11">
      <c r="A17" s="5" t="s">
        <v>57</v>
      </c>
      <c r="B17" s="29"/>
      <c r="D17" s="10"/>
      <c r="E17" s="47"/>
      <c r="I17" s="1"/>
      <c r="J17" s="1"/>
      <c r="K17" s="1"/>
    </row>
    <row r="18" spans="1:11">
      <c r="D18" s="9"/>
      <c r="E18" s="49" t="s">
        <v>102</v>
      </c>
    </row>
    <row r="19" spans="1:11">
      <c r="A19" s="5" t="s">
        <v>103</v>
      </c>
      <c r="B19" s="6"/>
      <c r="C19" t="s">
        <v>104</v>
      </c>
      <c r="D19" s="8"/>
      <c r="E19" s="47" t="s">
        <v>85</v>
      </c>
    </row>
    <row r="20" spans="1:11">
      <c r="D20" s="8"/>
      <c r="E20" s="47" t="s">
        <v>105</v>
      </c>
    </row>
    <row r="21" spans="1:11">
      <c r="E21" s="47" t="s">
        <v>106</v>
      </c>
    </row>
    <row r="22" spans="1:11">
      <c r="E22" s="47" t="s">
        <v>107</v>
      </c>
    </row>
    <row r="23" spans="1:11">
      <c r="E23" s="47" t="s">
        <v>108</v>
      </c>
    </row>
    <row r="24" spans="1:11">
      <c r="E24" s="47"/>
    </row>
    <row r="25" spans="1:11">
      <c r="E25" s="49" t="s">
        <v>84</v>
      </c>
    </row>
    <row r="26" spans="1:11">
      <c r="E26" s="47" t="s">
        <v>85</v>
      </c>
    </row>
    <row r="27" spans="1:11">
      <c r="E27" s="47" t="s">
        <v>109</v>
      </c>
    </row>
    <row r="28" spans="1:11">
      <c r="E28" s="47" t="s">
        <v>152</v>
      </c>
    </row>
    <row r="29" spans="1:11">
      <c r="E29" s="47" t="s">
        <v>153</v>
      </c>
    </row>
    <row r="30" spans="1:11">
      <c r="E30" s="47" t="s">
        <v>154</v>
      </c>
    </row>
    <row r="31" spans="1:11">
      <c r="E31" s="47" t="s">
        <v>155</v>
      </c>
    </row>
    <row r="32" spans="1:11">
      <c r="E32" s="47" t="s">
        <v>156</v>
      </c>
    </row>
    <row r="33" spans="5:5">
      <c r="E33" s="47"/>
    </row>
    <row r="34" spans="5:5">
      <c r="E34" s="49" t="s">
        <v>57</v>
      </c>
    </row>
    <row r="35" spans="5:5">
      <c r="E35" s="47" t="s">
        <v>85</v>
      </c>
    </row>
    <row r="36" spans="5:5">
      <c r="E36" s="47" t="s">
        <v>63</v>
      </c>
    </row>
    <row r="37" spans="5:5">
      <c r="E37" s="47" t="s">
        <v>64</v>
      </c>
    </row>
    <row r="38" spans="5:5" ht="15.75" thickBot="1">
      <c r="E38" s="48" t="s">
        <v>65</v>
      </c>
    </row>
  </sheetData>
  <dataValidations count="3">
    <dataValidation type="list" allowBlank="1" showInputMessage="1" showErrorMessage="1" sqref="B6" xr:uid="{00000000-0002-0000-0100-000000000000}">
      <formula1>$E$5:$E$7</formula1>
    </dataValidation>
    <dataValidation type="list" allowBlank="1" showInputMessage="1" showErrorMessage="1" sqref="B17" xr:uid="{00000000-0002-0000-0100-000002000000}">
      <formula1>$E$35:$E$38</formula1>
    </dataValidation>
    <dataValidation type="list" allowBlank="1" showInputMessage="1" showErrorMessage="1" sqref="B5" xr:uid="{00000000-0002-0000-0100-000001000000}">
      <formula1>$E$26:$E$31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1F82-76B1-40E8-A0C8-4D978CCED6E8}">
  <sheetPr>
    <tabColor theme="9" tint="0.59999389629810485"/>
  </sheetPr>
  <dimension ref="A1:G31"/>
  <sheetViews>
    <sheetView workbookViewId="0">
      <selection activeCell="D15" sqref="D1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91.42578125" bestFit="1" customWidth="1"/>
    <col min="7" max="7" width="10.28515625"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163</v>
      </c>
      <c r="C2" s="52" t="s">
        <v>109</v>
      </c>
      <c r="D2" s="51" t="s">
        <v>111</v>
      </c>
    </row>
    <row r="3" spans="1:7" ht="15" customHeight="1">
      <c r="A3" s="4"/>
    </row>
    <row r="5" spans="1:7">
      <c r="A5" s="5" t="str">
        <f>Personopplysninger!A8</f>
        <v>Fornavn</v>
      </c>
      <c r="B5" s="33">
        <f>Personopplysninger!B8</f>
        <v>0</v>
      </c>
    </row>
    <row r="6" spans="1:7">
      <c r="A6" s="5" t="str">
        <f>Personopplysninger!A9</f>
        <v>Etternavn</v>
      </c>
      <c r="B6" s="33">
        <f>Personopplysninger!B9</f>
        <v>0</v>
      </c>
      <c r="C6" s="5" t="s">
        <v>83</v>
      </c>
      <c r="D6" s="37" t="str">
        <f>Personopplysninger!B6</f>
        <v>Velg</v>
      </c>
      <c r="F6" s="25" t="s">
        <v>164</v>
      </c>
    </row>
    <row r="7" spans="1:7">
      <c r="A7" s="5" t="str">
        <f>Personopplysninger!A16</f>
        <v>Fødselsdato</v>
      </c>
      <c r="B7" s="34">
        <f>Personopplysninger!B16</f>
        <v>0</v>
      </c>
      <c r="F7" s="25" t="s">
        <v>165</v>
      </c>
    </row>
    <row r="8" spans="1:7">
      <c r="A8" s="5" t="str">
        <f>Personopplysninger!A10</f>
        <v>Adresse</v>
      </c>
      <c r="B8" s="33">
        <f>Personopplysninger!B10</f>
        <v>0</v>
      </c>
    </row>
    <row r="9" spans="1:7">
      <c r="A9" s="5" t="str">
        <f>Personopplysninger!A11</f>
        <v>Postnummer</v>
      </c>
      <c r="B9" s="33">
        <f>Personopplysninger!B11</f>
        <v>0</v>
      </c>
    </row>
    <row r="10" spans="1:7">
      <c r="A10" s="5" t="str">
        <f>Personopplysninger!A12</f>
        <v>Poststed</v>
      </c>
      <c r="B10" s="33">
        <f>Personopplysninger!B12</f>
        <v>0</v>
      </c>
    </row>
    <row r="11" spans="1:7">
      <c r="A11" s="5" t="str">
        <f>Personopplysninger!A13</f>
        <v>Epost</v>
      </c>
      <c r="B11" s="33">
        <f>Personopplysninger!B13</f>
        <v>0</v>
      </c>
    </row>
    <row r="12" spans="1:7">
      <c r="A12" s="5" t="str">
        <f>Personopplysninger!A14</f>
        <v>Telefon/mobil</v>
      </c>
      <c r="B12" s="35">
        <f>Personopplysninger!B14</f>
        <v>0</v>
      </c>
    </row>
    <row r="14" spans="1:7">
      <c r="B14" s="1" t="s">
        <v>90</v>
      </c>
      <c r="C14" s="38" t="s">
        <v>115</v>
      </c>
      <c r="D14" s="38" t="s">
        <v>116</v>
      </c>
      <c r="E14" s="38" t="s">
        <v>117</v>
      </c>
      <c r="F14" s="40" t="s">
        <v>42</v>
      </c>
      <c r="G14" s="1" t="s">
        <v>34</v>
      </c>
    </row>
    <row r="15" spans="1:7">
      <c r="A15">
        <v>1</v>
      </c>
      <c r="B15" s="37" t="s">
        <v>162</v>
      </c>
      <c r="C15" s="45"/>
      <c r="D15" s="44"/>
      <c r="E15" s="39">
        <f>D15</f>
        <v>0</v>
      </c>
      <c r="F15" s="29"/>
      <c r="G15" s="6"/>
    </row>
    <row r="16" spans="1:7" ht="15.75" thickBot="1">
      <c r="E16" s="42">
        <f>SUM(E15:E15)</f>
        <v>0</v>
      </c>
    </row>
    <row r="17" spans="2:5" ht="15.75" thickTop="1"/>
    <row r="18" spans="2:5">
      <c r="B18" s="5" t="s">
        <v>122</v>
      </c>
      <c r="C18" s="37">
        <f>Personopplysninger!B19</f>
        <v>0</v>
      </c>
    </row>
    <row r="21" spans="2:5">
      <c r="C21" s="57" t="s">
        <v>123</v>
      </c>
    </row>
    <row r="24" spans="2:5">
      <c r="C24" s="46"/>
      <c r="D24" s="46"/>
      <c r="E24" s="46"/>
    </row>
    <row r="25" spans="2:5">
      <c r="C25" t="s">
        <v>124</v>
      </c>
    </row>
    <row r="27" spans="2:5">
      <c r="C27" s="59" t="s">
        <v>125</v>
      </c>
    </row>
    <row r="30" spans="2:5">
      <c r="C30" s="46"/>
      <c r="D30" s="46"/>
      <c r="E30" s="46"/>
    </row>
    <row r="31" spans="2:5">
      <c r="C31" t="s">
        <v>126</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BDEE0F5-D679-4122-9282-E796A2CA2EC8}">
          <x14:formula1>
            <xm:f>Personopplysninger!$E$26:$E$31</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91.42578125" bestFit="1" customWidth="1"/>
    <col min="7" max="7" width="10.28515625"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1"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7" t="s">
        <v>123</v>
      </c>
    </row>
    <row r="31" spans="1:7">
      <c r="C31" s="46"/>
      <c r="D31" s="46"/>
      <c r="E31" s="46"/>
    </row>
    <row r="32" spans="1:7">
      <c r="C32" t="s">
        <v>124</v>
      </c>
    </row>
    <row r="34" spans="3:5">
      <c r="C34" s="59" t="s">
        <v>125</v>
      </c>
    </row>
    <row r="37" spans="3:5">
      <c r="C37" s="46"/>
      <c r="D37" s="46"/>
      <c r="E37" s="46"/>
    </row>
    <row r="38" spans="3:5">
      <c r="C38" t="s">
        <v>126</v>
      </c>
    </row>
  </sheetData>
  <pageMargins left="0.7" right="0.7" top="0.75" bottom="0.75" header="0.3" footer="0.3"/>
  <pageSetup paperSize="9" scale="55" orientation="landscape" r:id="rId1"/>
  <ignoredErrors>
    <ignoredError sqref="E19" 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Personopplysninger!$E$19:$E$23</xm:f>
          </x14:formula1>
          <xm:sqref>B4</xm:sqref>
        </x14:dataValidation>
        <x14:dataValidation type="list" allowBlank="1" showInputMessage="1" showErrorMessage="1" xr:uid="{03FBC88B-3638-A54F-AB1A-15C25ECB2675}">
          <x14:formula1>
            <xm:f>Personopplysninger!$E$26:$E$31</xm:f>
          </x14:formula1>
          <xm:sqref>C2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91.42578125" bestFit="1" customWidth="1"/>
    <col min="7" max="7" width="9.140625"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5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4E8EE0-73A8-48D9-BD2E-E3D8A99DFBAE}">
          <x14:formula1>
            <xm:f>Personopplysninger!$E$19:$E$23</xm:f>
          </x14:formula1>
          <xm:sqref>B4</xm:sqref>
        </x14:dataValidation>
        <x14:dataValidation type="list" allowBlank="1" showInputMessage="1" showErrorMessage="1" xr:uid="{683935E3-DCB5-2E4D-A031-FD9B7C0BC83E}">
          <x14:formula1>
            <xm:f>Personopplysninger!$E$26:$E$31</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0.85546875"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BA39D88-0F9F-45E8-8E89-33C8E4C8E196}">
          <x14:formula1>
            <xm:f>Personopplysninger!$E$19:$E$23</xm:f>
          </x14:formula1>
          <xm:sqref>B4</xm:sqref>
        </x14:dataValidation>
        <x14:dataValidation type="list" allowBlank="1" showInputMessage="1" showErrorMessage="1" xr:uid="{7F3FF282-CFD8-364A-AA28-D8DCF7E3E17C}">
          <x14:formula1>
            <xm:f>Personopplysninger!$E$26:$E$31</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F723AA0-AD64-460B-9107-5671543DAB06}">
          <x14:formula1>
            <xm:f>Personopplysninger!$E$19:$E$23</xm:f>
          </x14:formula1>
          <xm:sqref>B4</xm:sqref>
        </x14:dataValidation>
        <x14:dataValidation type="list" allowBlank="1" showInputMessage="1" showErrorMessage="1" xr:uid="{B0BD447E-8F88-FE45-8589-916E9DE8BC9A}">
          <x14:formula1>
            <xm:f>Personopplysninger!$E$26:$E$31</xm:f>
          </x14:formula1>
          <xm:sqref>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38"/>
  <sheetViews>
    <sheetView zoomScaleNormal="100" workbookViewId="0">
      <selection activeCell="B5" sqref="B5"/>
    </sheetView>
  </sheetViews>
  <sheetFormatPr baseColWidth="10" defaultColWidth="11.42578125" defaultRowHeight="15"/>
  <cols>
    <col min="1" max="1" width="16.5703125" customWidth="1"/>
    <col min="2" max="2" width="57.7109375" bestFit="1" customWidth="1"/>
    <col min="3" max="3" width="13.85546875" bestFit="1" customWidth="1"/>
    <col min="4" max="4" width="17" bestFit="1" customWidth="1"/>
    <col min="5" max="5" width="16.5703125" bestFit="1" customWidth="1"/>
    <col min="6" max="6" width="102" bestFit="1" customWidth="1"/>
    <col min="7" max="7" width="11.5703125" bestFit="1" customWidth="1"/>
    <col min="8" max="8" width="34.42578125" bestFit="1" customWidth="1"/>
    <col min="9" max="9" width="7.28515625" bestFit="1" customWidth="1"/>
    <col min="10" max="10" width="76.5703125" bestFit="1" customWidth="1"/>
  </cols>
  <sheetData>
    <row r="1" spans="1:7" ht="28.5">
      <c r="A1" s="3" t="str">
        <f>Personopplysninger!A1</f>
        <v>Steinkjer skiklubb</v>
      </c>
    </row>
    <row r="2" spans="1:7" ht="18.75">
      <c r="B2" s="50" t="s">
        <v>110</v>
      </c>
      <c r="C2" s="52" t="s">
        <v>109</v>
      </c>
      <c r="D2" s="51" t="s">
        <v>111</v>
      </c>
    </row>
    <row r="3" spans="1:7" ht="15" customHeight="1">
      <c r="A3" s="4"/>
    </row>
    <row r="4" spans="1:7">
      <c r="A4" s="36" t="s">
        <v>102</v>
      </c>
      <c r="B4" s="6" t="s">
        <v>85</v>
      </c>
      <c r="C4" s="36" t="s">
        <v>112</v>
      </c>
      <c r="D4" s="28"/>
      <c r="E4" t="s">
        <v>100</v>
      </c>
    </row>
    <row r="5" spans="1:7">
      <c r="A5" s="36" t="s">
        <v>113</v>
      </c>
      <c r="B5" s="6"/>
      <c r="C5" s="36" t="s">
        <v>114</v>
      </c>
      <c r="D5" s="28"/>
      <c r="E5" t="s">
        <v>100</v>
      </c>
    </row>
    <row r="7" spans="1:7">
      <c r="A7" s="5" t="str">
        <f>Personopplysninger!A8</f>
        <v>Fornavn</v>
      </c>
      <c r="B7" s="33">
        <f>Personopplysninger!B8</f>
        <v>0</v>
      </c>
    </row>
    <row r="8" spans="1:7">
      <c r="A8" s="5" t="str">
        <f>Personopplysninger!A9</f>
        <v>Etternavn</v>
      </c>
      <c r="B8" s="33">
        <f>Personopplysninger!B9</f>
        <v>0</v>
      </c>
      <c r="C8" s="5" t="s">
        <v>83</v>
      </c>
      <c r="D8" s="37" t="str">
        <f>Personopplysninger!B6</f>
        <v>Velg</v>
      </c>
    </row>
    <row r="9" spans="1:7">
      <c r="A9" s="5" t="str">
        <f>Personopplysninger!A16</f>
        <v>Fødselsdato</v>
      </c>
      <c r="B9" s="34">
        <f>Personopplysninger!B16</f>
        <v>0</v>
      </c>
    </row>
    <row r="10" spans="1:7">
      <c r="A10" s="5" t="str">
        <f>Personopplysninger!A10</f>
        <v>Adresse</v>
      </c>
      <c r="B10" s="33">
        <f>Personopplysninger!B10</f>
        <v>0</v>
      </c>
    </row>
    <row r="11" spans="1:7">
      <c r="A11" s="5" t="str">
        <f>Personopplysninger!A11</f>
        <v>Postnummer</v>
      </c>
      <c r="B11" s="33">
        <f>Personopplysninger!B11</f>
        <v>0</v>
      </c>
    </row>
    <row r="12" spans="1:7">
      <c r="A12" s="5" t="str">
        <f>Personopplysninger!A12</f>
        <v>Poststed</v>
      </c>
      <c r="B12" s="33">
        <f>Personopplysninger!B12</f>
        <v>0</v>
      </c>
    </row>
    <row r="13" spans="1:7">
      <c r="A13" s="5" t="str">
        <f>Personopplysninger!A13</f>
        <v>Epost</v>
      </c>
      <c r="B13" s="33">
        <f>Personopplysninger!B13</f>
        <v>0</v>
      </c>
    </row>
    <row r="14" spans="1:7">
      <c r="A14" s="5" t="str">
        <f>Personopplysninger!A14</f>
        <v>Telefon/mobil</v>
      </c>
      <c r="B14" s="35">
        <f>Personopplysninger!B14</f>
        <v>0</v>
      </c>
    </row>
    <row r="16" spans="1:7">
      <c r="B16" s="1" t="s">
        <v>90</v>
      </c>
      <c r="C16" s="38" t="s">
        <v>115</v>
      </c>
      <c r="D16" s="38" t="s">
        <v>116</v>
      </c>
      <c r="E16" s="38" t="s">
        <v>117</v>
      </c>
      <c r="F16" s="40" t="s">
        <v>118</v>
      </c>
      <c r="G16" s="56" t="s">
        <v>34</v>
      </c>
    </row>
    <row r="17" spans="1:7">
      <c r="A17">
        <v>1</v>
      </c>
      <c r="B17" s="37" t="str">
        <f>Personopplysninger!E10</f>
        <v>Fellestransport (80%)</v>
      </c>
      <c r="C17" s="45"/>
      <c r="D17" s="44"/>
      <c r="E17" s="39">
        <f>D17</f>
        <v>0</v>
      </c>
      <c r="F17" s="29" t="s">
        <v>119</v>
      </c>
      <c r="G17" s="6"/>
    </row>
    <row r="18" spans="1:7">
      <c r="A18">
        <v>2</v>
      </c>
      <c r="B18" s="37" t="str">
        <f>Personopplysninger!E11</f>
        <v>Egen bil, pr. km (Utøver: 1 kr/km, Trener/grenleder: 2,5 kr/km)</v>
      </c>
      <c r="C18" s="44"/>
      <c r="D18" s="41">
        <v>0</v>
      </c>
      <c r="E18" s="39">
        <f>C18*D18</f>
        <v>0</v>
      </c>
      <c r="F18" s="6" t="s">
        <v>120</v>
      </c>
      <c r="G18" s="6"/>
    </row>
    <row r="19" spans="1:7">
      <c r="A19">
        <v>3</v>
      </c>
      <c r="B19" s="37" t="str">
        <f>Personopplysninger!E12</f>
        <v>Flyreise - tur/retur (maks kr. 750,-)</v>
      </c>
      <c r="C19" s="45"/>
      <c r="D19" s="41">
        <v>0</v>
      </c>
      <c r="E19" s="39">
        <f>IF(D19&gt;750,750,D19)</f>
        <v>0</v>
      </c>
      <c r="F19" s="6" t="s">
        <v>121</v>
      </c>
      <c r="G19" s="6"/>
    </row>
    <row r="20" spans="1:7">
      <c r="A20">
        <v>4</v>
      </c>
      <c r="B20" s="37" t="str">
        <f>Personopplysninger!E13</f>
        <v>Overnatting (maks kr. 300,-/døgn)</v>
      </c>
      <c r="C20" s="44"/>
      <c r="D20" s="39">
        <v>300</v>
      </c>
      <c r="E20" s="39">
        <f t="shared" ref="E20:E22" si="0">C20*D20</f>
        <v>0</v>
      </c>
      <c r="F20" s="6"/>
      <c r="G20" s="6"/>
    </row>
    <row r="21" spans="1:7">
      <c r="A21">
        <v>5</v>
      </c>
      <c r="B21" s="37" t="str">
        <f>Personopplysninger!E14</f>
        <v>Kost (Utøver kr. 0,- Trener/grenleder maks kr. 150,-/døgn)</v>
      </c>
      <c r="C21" s="44"/>
      <c r="D21" s="39">
        <v>150</v>
      </c>
      <c r="E21" s="39">
        <f t="shared" si="0"/>
        <v>0</v>
      </c>
      <c r="F21" s="6"/>
      <c r="G21" s="6"/>
    </row>
    <row r="22" spans="1:7">
      <c r="A22">
        <v>6</v>
      </c>
      <c r="B22" s="37" t="str">
        <f>Personopplysninger!E15</f>
        <v>Startkontingent</v>
      </c>
      <c r="C22" s="44"/>
      <c r="D22" s="43"/>
      <c r="E22" s="39">
        <f t="shared" si="0"/>
        <v>0</v>
      </c>
      <c r="F22" s="6"/>
      <c r="G22" s="6"/>
    </row>
    <row r="23" spans="1:7" ht="15.75" thickBot="1">
      <c r="E23" s="42">
        <f>SUM(E17:E22)</f>
        <v>0</v>
      </c>
    </row>
    <row r="24" spans="1:7" ht="15.75" thickTop="1"/>
    <row r="25" spans="1:7">
      <c r="B25" s="5" t="s">
        <v>122</v>
      </c>
      <c r="C25" s="37">
        <f>Personopplysninger!B19</f>
        <v>0</v>
      </c>
    </row>
    <row r="28" spans="1:7">
      <c r="C28" s="58" t="s">
        <v>123</v>
      </c>
    </row>
    <row r="31" spans="1:7">
      <c r="C31" s="46"/>
      <c r="D31" s="46"/>
      <c r="E31" s="46"/>
    </row>
    <row r="32" spans="1:7">
      <c r="C32" t="s">
        <v>124</v>
      </c>
    </row>
    <row r="34" spans="3:5">
      <c r="C34" s="60" t="s">
        <v>125</v>
      </c>
    </row>
    <row r="37" spans="3:5">
      <c r="C37" s="46"/>
      <c r="D37" s="46"/>
      <c r="E37" s="46"/>
    </row>
    <row r="38" spans="3:5">
      <c r="C38" t="s">
        <v>126</v>
      </c>
    </row>
  </sheetData>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FB7D003-C502-41DE-935D-511D81AA0D62}">
          <x14:formula1>
            <xm:f>Personopplysninger!$E$19:$E$23</xm:f>
          </x14:formula1>
          <xm:sqref>B4</xm:sqref>
        </x14:dataValidation>
        <x14:dataValidation type="list" allowBlank="1" showInputMessage="1" showErrorMessage="1" xr:uid="{CBEB8237-4405-B04B-9FFD-2132913D079A}">
          <x14:formula1>
            <xm:f>Personopplysninger!$E$26:$E$31</xm:f>
          </x14:formula1>
          <xm:sqref>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258B9DD09BB74F9EDFA612F315D9C5" ma:contentTypeVersion="20" ma:contentTypeDescription="Create a new document." ma:contentTypeScope="" ma:versionID="797a1043249ae27290b56105cf67dade">
  <xsd:schema xmlns:xsd="http://www.w3.org/2001/XMLSchema" xmlns:xs="http://www.w3.org/2001/XMLSchema" xmlns:p="http://schemas.microsoft.com/office/2006/metadata/properties" xmlns:ns2="a6ce7309-b69e-4020-9465-b96b32165117" xmlns:ns3="a4e8964d-a2c2-4934-bfbc-ed53d9ef30a7" targetNamespace="http://schemas.microsoft.com/office/2006/metadata/properties" ma:root="true" ma:fieldsID="c370679bcda47935fd3e460df0afa17f" ns2:_="" ns3:_="">
    <xsd:import namespace="a6ce7309-b69e-4020-9465-b96b32165117"/>
    <xsd:import namespace="a4e8964d-a2c2-4934-bfbc-ed53d9ef30a7"/>
    <xsd:element name="properties">
      <xsd:complexType>
        <xsd:sequence>
          <xsd:element name="documentManagement">
            <xsd:complexType>
              <xsd:all>
                <xsd:element ref="ns2:MediaServiceMetadata" minOccurs="0"/>
                <xsd:element ref="ns2:MediaServiceFastMetadata" minOccurs="0"/>
                <xsd:element ref="ns2:_x00c5_r_x0028__x00e5__x00e5__x00e5__x00e5__x0029_"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Typerenn" minOccurs="0"/>
                <xsd:element ref="ns2:Dokumenttyp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Anleggsobjek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e7309-b69e-4020-9465-b96b321651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c5_r_x0028__x00e5__x00e5__x00e5__x00e5__x0029_" ma:index="10" nillable="true" ma:displayName="År (åååå)" ma:description="Legg inn årstallet arrangementet ble avholdt" ma:format="Dropdown" ma:internalName="_x00c5_r_x0028__x00e5__x00e5__x00e5__x00e5__x0029_">
      <xsd:simpleType>
        <xsd:restriction base="dms:Text">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Typerenn" ma:index="17" nillable="true" ma:displayName="Type renn" ma:description="Angi type renn (Klubbmesterskap, Sonerenn, Kretsmesterskap" ma:format="Dropdown" ma:internalName="Typerenn">
      <xsd:simpleType>
        <xsd:union memberTypes="dms:Text">
          <xsd:simpleType>
            <xsd:restriction base="dms:Choice">
              <xsd:enumeration value="Norgesmesterskap"/>
              <xsd:enumeration value="Landsmesterskap"/>
              <xsd:enumeration value="Kretsmesterskap"/>
              <xsd:enumeration value="Klubbmesterskap"/>
              <xsd:enumeration value="Sonerenn"/>
              <xsd:enumeration value="Norges Cup"/>
              <xsd:enumeration value="Klubbrenn"/>
              <xsd:enumeration value="Karusellrenn"/>
              <xsd:enumeration value="Testrenn"/>
              <xsd:enumeration value="Kveldsrenn"/>
              <xsd:enumeration value="Trønder Cup"/>
            </xsd:restriction>
          </xsd:simpleType>
        </xsd:union>
      </xsd:simpleType>
    </xsd:element>
    <xsd:element name="Dokumenttype" ma:index="18" nillable="true" ma:displayName="Dokumenttype" ma:description="Angi type dokument" ma:format="Dropdown" ma:internalName="Dokumenttype">
      <xsd:simpleType>
        <xsd:union memberTypes="dms:Text">
          <xsd:simpleType>
            <xsd:restriction base="dms:Choice">
              <xsd:enumeration value="Referat"/>
              <xsd:enumeration value="Rapport"/>
              <xsd:enumeration value="Notat"/>
              <xsd:enumeration value="Bilde"/>
              <xsd:enumeration value="Kart"/>
              <xsd:enumeration value="Tegning"/>
              <xsd:enumeration value="Skjema"/>
              <xsd:enumeration value="Kontrakt"/>
              <xsd:enumeration value="Budsjett"/>
              <xsd:enumeration value="Regnskap"/>
              <xsd:enumeration value="Plan"/>
              <xsd:enumeration value="Prosedyre"/>
              <xsd:enumeration value="Mal"/>
              <xsd:enumeration value="Epost"/>
              <xsd:enumeration value="Rutine"/>
              <xsd:enumeration value="Regulativ"/>
              <xsd:enumeration value="Protokoll"/>
              <xsd:enumeration value="Årsmelding"/>
              <xsd:enumeration value="Årsberetning"/>
              <xsd:enumeration value="Tidsplan"/>
              <xsd:enumeration value="Invitasjon"/>
              <xsd:enumeration value="Bemanningsplan"/>
              <xsd:enumeration value="Resultatliste"/>
              <xsd:enumeration value="Startliste"/>
              <xsd:enumeration value="Valg 25"/>
            </xsd:restriction>
          </xsd:simpleType>
        </xsd:un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e842598-920a-4506-a82c-69498b100c90"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Anleggsobjekt" ma:index="27" nillable="true" ma:displayName="Anleggsobjekt" ma:description="Prosjekt eller Anlegg" ma:format="Dropdown" ma:internalName="Anleggsobjek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e8964d-a2c2-4934-bfbc-ed53d9ef30a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ad434c8-41fd-42d6-af48-f02da0cf8f0f}" ma:internalName="TaxCatchAll" ma:showField="CatchAllData" ma:web="a4e8964d-a2c2-4934-bfbc-ed53d9ef30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type xmlns="a6ce7309-b69e-4020-9465-b96b32165117" xsi:nil="true"/>
    <lcf76f155ced4ddcb4097134ff3c332f xmlns="a6ce7309-b69e-4020-9465-b96b32165117">
      <Terms xmlns="http://schemas.microsoft.com/office/infopath/2007/PartnerControls"/>
    </lcf76f155ced4ddcb4097134ff3c332f>
    <_x00c5_r_x0028__x00e5__x00e5__x00e5__x00e5__x0029_ xmlns="a6ce7309-b69e-4020-9465-b96b32165117" xsi:nil="true"/>
    <Typerenn xmlns="a6ce7309-b69e-4020-9465-b96b32165117" xsi:nil="true"/>
    <TaxCatchAll xmlns="a4e8964d-a2c2-4934-bfbc-ed53d9ef30a7" xsi:nil="true"/>
    <Anleggsobjekt xmlns="a6ce7309-b69e-4020-9465-b96b32165117" xsi:nil="true"/>
  </documentManagement>
</p:properties>
</file>

<file path=customXml/itemProps1.xml><?xml version="1.0" encoding="utf-8"?>
<ds:datastoreItem xmlns:ds="http://schemas.openxmlformats.org/officeDocument/2006/customXml" ds:itemID="{F663868F-6601-49F0-BC31-8DBC2B28283F}"/>
</file>

<file path=customXml/itemProps2.xml><?xml version="1.0" encoding="utf-8"?>
<ds:datastoreItem xmlns:ds="http://schemas.openxmlformats.org/officeDocument/2006/customXml" ds:itemID="{578A873F-C5F8-42DB-8091-1FDCE5163C0C}">
  <ds:schemaRefs>
    <ds:schemaRef ds:uri="http://schemas.microsoft.com/sharepoint/v3/contenttype/forms"/>
  </ds:schemaRefs>
</ds:datastoreItem>
</file>

<file path=customXml/itemProps3.xml><?xml version="1.0" encoding="utf-8"?>
<ds:datastoreItem xmlns:ds="http://schemas.openxmlformats.org/officeDocument/2006/customXml" ds:itemID="{1281B0A9-FCE1-43EC-B8C6-05CEBAD6F096}">
  <ds:schemaRefs>
    <ds:schemaRef ds:uri="http://schemas.microsoft.com/office/2006/metadata/properties"/>
    <ds:schemaRef ds:uri="http://schemas.microsoft.com/office/infopath/2007/PartnerControls"/>
    <ds:schemaRef ds:uri="a6ce7309-b69e-4020-9465-b96b32165117"/>
    <ds:schemaRef ds:uri="a4e8964d-a2c2-4934-bfbc-ed53d9ef30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4</vt:i4>
      </vt:variant>
    </vt:vector>
  </HeadingPairs>
  <TitlesOfParts>
    <vt:vector size="19" baseType="lpstr">
      <vt:lpstr>Økonomiregulativ</vt:lpstr>
      <vt:lpstr>Økonomiregulativ 09.11.2021</vt:lpstr>
      <vt:lpstr>Personopplysninger</vt:lpstr>
      <vt:lpstr>Teamavgift</vt:lpstr>
      <vt:lpstr>Renn 1</vt:lpstr>
      <vt:lpstr>Renn 2</vt:lpstr>
      <vt:lpstr>Renn 3</vt:lpstr>
      <vt:lpstr>Renn 4</vt:lpstr>
      <vt:lpstr>Renn 5</vt:lpstr>
      <vt:lpstr>Renn 6</vt:lpstr>
      <vt:lpstr>Renn 7</vt:lpstr>
      <vt:lpstr>Renn 8</vt:lpstr>
      <vt:lpstr>Renn 9</vt:lpstr>
      <vt:lpstr>Renn 10</vt:lpstr>
      <vt:lpstr>Sesongoversikt</vt:lpstr>
      <vt:lpstr>Økonomiregulativ!_ftn1</vt:lpstr>
      <vt:lpstr>Økonomiregulativ!_ftn2</vt:lpstr>
      <vt:lpstr>Personopplysninger!_ftnref1</vt:lpstr>
      <vt:lpstr>Økonomiregulativ!_ftnref2</vt:lpstr>
    </vt:vector>
  </TitlesOfParts>
  <Manager/>
  <Company>Steinkjer Skiklubb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Dahl Pål Anders</dc:creator>
  <cp:keywords/>
  <dc:description/>
  <cp:lastModifiedBy>Pål Anders Dahl</cp:lastModifiedBy>
  <cp:revision/>
  <dcterms:created xsi:type="dcterms:W3CDTF">2018-06-10T18:42:00Z</dcterms:created>
  <dcterms:modified xsi:type="dcterms:W3CDTF">2023-05-14T19:08:29Z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0x0101003C258B9DD09BB74F9EDFA612F315D9C5</vt:lpwstr>
  </property>
  <property fmtid="{D5CDD505-2E9C-101B-9397-08002B2CF9AE}" pid="3" name="MediaServiceImageTags">
    <vt:lpwstr/>
  </property>
</Properties>
</file>